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1.xml.rels" ContentType="application/vnd.openxmlformats-package.relationships+xml"/>
  <Override PartName="/xl/worksheets/_rels/sheet5.xml.rels" ContentType="application/vnd.openxmlformats-package.relationships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9.xml.rels" ContentType="application/vnd.openxmlformats-package.relationships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12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9.xml.rels" ContentType="application/vnd.openxmlformats-package.relationships+xml"/>
  <Override PartName="/xl/drawings/_rels/drawing8.xml.rels" ContentType="application/vnd.openxmlformats-package.relationships+xml"/>
  <Override PartName="/xl/drawings/_rels/drawing7.xml.rels" ContentType="application/vnd.openxmlformats-package.relationships+xml"/>
  <Override PartName="/xl/drawings/_rels/drawing10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10.xml" ContentType="application/vnd.openxmlformats-officedocument.drawing+xml"/>
  <Override PartName="/xl/drawings/drawing7.xml" ContentType="application/vnd.openxmlformats-officedocument.drawing+xml"/>
  <Override PartName="/xl/drawings/drawing11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chart13.xml" ContentType="application/vnd.openxmlformats-officedocument.drawingml.chart+xml"/>
  <Override PartName="/xl/charts/chart8.xml" ContentType="application/vnd.openxmlformats-officedocument.drawingml.chart+xml"/>
  <Override PartName="/xl/charts/chart12.xml" ContentType="application/vnd.openxmlformats-officedocument.drawingml.chart+xml"/>
  <Override PartName="/xl/charts/chart7.xml" ContentType="application/vnd.openxmlformats-officedocument.drawingml.chart+xml"/>
  <Override PartName="/xl/charts/chart11.xml" ContentType="application/vnd.openxmlformats-officedocument.drawingml.chart+xml"/>
  <Override PartName="/xl/charts/chart6.xml" ContentType="application/vnd.openxmlformats-officedocument.drawingml.chart+xml"/>
  <Override PartName="/xl/charts/chart19.xml" ContentType="application/vnd.openxmlformats-officedocument.drawingml.chart+xml"/>
  <Override PartName="/xl/charts/chart1.xml" ContentType="application/vnd.openxmlformats-officedocument.drawingml.chart+xml"/>
  <Override PartName="/xl/charts/chart3.xml" ContentType="application/vnd.openxmlformats-officedocument.drawingml.chart+xml"/>
  <Override PartName="/xl/charts/chart20.xml" ContentType="application/vnd.openxmlformats-officedocument.drawingml.chart+xml"/>
  <Override PartName="/xl/charts/chart18.xml" ContentType="application/vnd.openxmlformats-officedocument.drawingml.chart+xml"/>
  <Override PartName="/xl/charts/chart17.xml" ContentType="application/vnd.openxmlformats-officedocument.drawingml.chart+xml"/>
  <Override PartName="/xl/charts/chart16.xml" ContentType="application/vnd.openxmlformats-officedocument.drawingml.chart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2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10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Úvod" sheetId="1" state="visible" r:id="rId3"/>
    <sheet name="1 Dlouhodobý vývoj" sheetId="2" state="visible" r:id="rId4"/>
    <sheet name="2 Délka pobytu" sheetId="3" state="visible" r:id="rId5"/>
    <sheet name="3 Sezónnost" sheetId="4" state="visible" r:id="rId6"/>
    <sheet name="4 Kvartály" sheetId="5" state="visible" r:id="rId7"/>
    <sheet name="5 Rezidenti" sheetId="6" state="visible" r:id="rId8"/>
    <sheet name="6 Národnosti trend" sheetId="7" state="visible" r:id="rId9"/>
    <sheet name="7 Top trhy 2025" sheetId="8" state="visible" r:id="rId10"/>
    <sheet name="8 Matice potenciálu" sheetId="9" state="visible" r:id="rId11"/>
    <sheet name="9 Krátkodobá klientela" sheetId="10" state="visible" r:id="rId12"/>
    <sheet name="10 GSM 2025" sheetId="11" state="visible" r:id="rId13"/>
    <sheet name="Data — národnosti" sheetId="12" state="visible" r:id="rId14"/>
    <sheet name="Metodika" sheetId="13" state="visible" r:id="rId15"/>
  </sheets>
  <definedNames>
    <definedName function="false" hidden="false" localSheetId="1" name="_xlnm.Print_Area" vbProcedure="false">'1 Dlouhodobý vývoj'!$A$1:$AB$52</definedName>
    <definedName function="false" hidden="false" localSheetId="10" name="_xlnm.Print_Area" vbProcedure="false">'10 GSM 2025'!$A$1:$X$135</definedName>
    <definedName function="false" hidden="false" localSheetId="2" name="_xlnm.Print_Area" vbProcedure="false">'2 Délka pobytu'!$A$1:$Z$52</definedName>
    <definedName function="false" hidden="false" localSheetId="3" name="_xlnm.Print_Area" vbProcedure="false">'3 Sezónnost'!$A$1:$AC$54</definedName>
    <definedName function="false" hidden="false" localSheetId="4" name="_xlnm.Print_Area" vbProcedure="false">'4 Kvartály'!$A$1:$AB$34</definedName>
    <definedName function="false" hidden="false" localSheetId="5" name="_xlnm.Print_Area" vbProcedure="false">'5 Rezidenti'!$A$1:$AB$30</definedName>
    <definedName function="false" hidden="false" localSheetId="6" name="_xlnm.Print_Area" vbProcedure="false">'6 Národnosti trend'!$A$1:$AD$54</definedName>
    <definedName function="false" hidden="false" localSheetId="7" name="_xlnm.Print_Area" vbProcedure="false">'7 Top trhy 2025'!$A$1:$Z$64</definedName>
    <definedName function="false" hidden="false" localSheetId="8" name="_xlnm.Print_Area" vbProcedure="false">'8 Matice potenciálu'!$A$1:$AA$46</definedName>
    <definedName function="false" hidden="false" localSheetId="9" name="_xlnm.Print_Area" vbProcedure="false">'9 Krátkodobá klientela'!$A$1:$Y$28</definedName>
    <definedName function="false" hidden="false" localSheetId="11" name="_xlnm.Print_Titles" vbProcedure="false">'Data — národnosti'!$4:$4</definedName>
    <definedName function="false" hidden="true" localSheetId="11" name="_xlnm._FilterDatabase" vbProcedure="false">'Data — národnosti'!$A$4:$K$57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<sst xmlns="http://schemas.openxmlformats.org/spreadsheetml/2006/main" count="471" uniqueCount="286">
  <si>
    <t xml:space="preserve">Návštěvnost Karlových Varů 2019–2026 — dashboard v Excelu</t>
  </si>
  <si>
    <t xml:space="preserve">Excelová verze interaktivního grafického přehledu. Každý list obsahuje datovou tabulku a graf, který z ní čerpá — data lze přepisovat a grafy se přepočítají.</t>
  </si>
  <si>
    <t xml:space="preserve">KLÍČOVÉ UKAZATELE</t>
  </si>
  <si>
    <t xml:space="preserve">Ukazatel</t>
  </si>
  <si>
    <t xml:space="preserve">Hodnota</t>
  </si>
  <si>
    <t xml:space="preserve">Kontext</t>
  </si>
  <si>
    <t xml:space="preserve">Hosté 2025 celkem</t>
  </si>
  <si>
    <t xml:space="preserve">+33,1 % proti roku 2019</t>
  </si>
  <si>
    <t xml:space="preserve">Přenocování 2025 celkem</t>
  </si>
  <si>
    <t xml:space="preserve">+9,8 % proti roku 2019</t>
  </si>
  <si>
    <t xml:space="preserve">Lázeňská přenocování 2025</t>
  </si>
  <si>
    <t xml:space="preserve">66,0 % všech nocí</t>
  </si>
  <si>
    <t xml:space="preserve">Průměrná délka lázeňského pobytu 2025</t>
  </si>
  <si>
    <t xml:space="preserve">−26,1 % proti roku 2019 (6,09 noci)</t>
  </si>
  <si>
    <t xml:space="preserve">Podíl Německa na lázeňských nocích 2025</t>
  </si>
  <si>
    <t xml:space="preserve">2019: 21,3 % · 1. pololetí 2026: 48,7 %</t>
  </si>
  <si>
    <t xml:space="preserve">Přenocování 1. pololetí 2026</t>
  </si>
  <si>
    <t xml:space="preserve">+1,7 % proti 1. pololetí 2025</t>
  </si>
  <si>
    <t xml:space="preserve">Výletodny 2025 (GSM, oblast KV)</t>
  </si>
  <si>
    <t xml:space="preserve">3 885 jednodenních návštěvníků denně</t>
  </si>
  <si>
    <t xml:space="preserve">Výletodny na 1 registrovaného hosta</t>
  </si>
  <si>
    <t xml:space="preserve">návštěvy, které neodvedou poplatek z pobytu</t>
  </si>
  <si>
    <t xml:space="preserve">OBSAH</t>
  </si>
  <si>
    <t xml:space="preserve">List</t>
  </si>
  <si>
    <t xml:space="preserve">Obsah</t>
  </si>
  <si>
    <t xml:space="preserve">1 · Dlouhodobý vývoj</t>
  </si>
  <si>
    <t xml:space="preserve">Přenocování a hosté podle typu zařízení, 2019–2026</t>
  </si>
  <si>
    <t xml:space="preserve">2 · Délka pobytu</t>
  </si>
  <si>
    <t xml:space="preserve">Nejzávažnější strukturální změna sledovaného období</t>
  </si>
  <si>
    <t xml:space="preserve">3 · Sezónnost</t>
  </si>
  <si>
    <t xml:space="preserve">Měsíční profil a sezónní index</t>
  </si>
  <si>
    <t xml:space="preserve">4 · Kvartály</t>
  </si>
  <si>
    <t xml:space="preserve">Čtvrtletní řada 2019–2026</t>
  </si>
  <si>
    <t xml:space="preserve">5 · Rezidenti</t>
  </si>
  <si>
    <t xml:space="preserve">Domácí a zahraniční lázeňská klientela</t>
  </si>
  <si>
    <t xml:space="preserve">6 · Národnosti trend</t>
  </si>
  <si>
    <t xml:space="preserve">Vývoj vybraných trhů 2019–2026</t>
  </si>
  <si>
    <t xml:space="preserve">7 · Top trhy 2025</t>
  </si>
  <si>
    <t xml:space="preserve">Struktura trhu podle lázeňských přenocování</t>
  </si>
  <si>
    <t xml:space="preserve">8 · Matice potenciálu</t>
  </si>
  <si>
    <t xml:space="preserve">Délka pobytu × dynamika × objem</t>
  </si>
  <si>
    <t xml:space="preserve">9 · Krátkodobá klientela</t>
  </si>
  <si>
    <t xml:space="preserve">Trhy s nejkratší délkou pobytu</t>
  </si>
  <si>
    <t xml:space="preserve">10 · GSM 2025</t>
  </si>
  <si>
    <t xml:space="preserve">Jednodenní návštěvnost a srovnání s ČSÚ</t>
  </si>
  <si>
    <t xml:space="preserve">Data — národnosti</t>
  </si>
  <si>
    <t xml:space="preserve">Plná tabulka 2025 a dynamika 1. pololetí 2026</t>
  </si>
  <si>
    <t xml:space="preserve">Metodika</t>
  </si>
  <si>
    <t xml:space="preserve">Zdroje, omezení a poznámky</t>
  </si>
  <si>
    <t xml:space="preserve">Zdroje: statistika hromadných ubytovacích zařízení ve městě Karlovy Vary (ČSÚ, roky 2019 a 2021–2026) a analýza návštěvnosti s využitím GSM dat za rok 2025. Rok 2020 v podkladech chybí a byl vyloučen jako covidový outlier. Rok 2026 obsahuje pouze 1. a 2. čtvrtletí. Data 2025–2026 jsou předběžná.</t>
  </si>
  <si>
    <t xml:space="preserve">1 · Dlouhodobý vývoj — objem se vrátil, ale jeho struktura je jiná</t>
  </si>
  <si>
    <t xml:space="preserve">Rok 2025 je nejsilnějším rokem sledovaného období. Počet hostů ale roste více než třikrát rychleji než počet přenocování.</t>
  </si>
  <si>
    <t xml:space="preserve">Rok</t>
  </si>
  <si>
    <t xml:space="preserve">Lázeňská přenocování</t>
  </si>
  <si>
    <t xml:space="preserve">Ostatní přenocování</t>
  </si>
  <si>
    <t xml:space="preserve">Přenocování celkem</t>
  </si>
  <si>
    <t xml:space="preserve">Lázeňští hosté</t>
  </si>
  <si>
    <t xml:space="preserve">Ostatní hosté</t>
  </si>
  <si>
    <t xml:space="preserve">Hosté celkem</t>
  </si>
  <si>
    <t xml:space="preserve">2019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</si>
  <si>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</si>
  <si>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</si>
  <si>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</si>
  <si>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</si>
  <si>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</si>
  <si>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2026 (1.–2.Q)</t>
  </si>
  <si>
    <t xml:space="preserve">Přenocování v lázeňských zařízeních jsou dnes prakticky na úrovni roku 2019 (+4,6 %), zatímco počet lázeňských hostů vzrostl o 42 %. Město obsluhuje o polovinu více lidí, aby udrželo stejný počet nocí.</t>
  </si>
  <si>
    <t xml:space="preserve">2 · Délka pobytu — nejzávažnější strukturální změna</t>
  </si>
  <si>
    <t xml:space="preserve">Průměrná délka lázeňského pobytu klesla ze 6,09 noci (2019) na 4,50 noci (2025), tedy o 26 %.</t>
  </si>
  <si>
    <t xml:space="preserve">Lázeňská zařízení</t>
  </si>
  <si>
    <t xml:space="preserve">Všechna zařízení</t>
  </si>
  <si>
    <t xml:space="preserve">Ostatní zařízení</t>
  </si>
  <si>
    <t xml:space="preserve">Ztráta nocí proti délce 2019</t>
  </si>
  <si>
    <t xml:space="preserve">Ztráta je počítána jako rozdíl mezi skutečnými lázeňskými přenocováními a hypotetickým stavem, kdy by stejný počet hostů zůstával v průměru 6,086 noci jako v roce 2019. Při dnešním počtu hostů jde zhruba o 500 tisíc přenocování ročně — čtvrtinu celkového objemu města.</t>
  </si>
  <si>
    <t xml:space="preserve">3 · Sezónnost — celoroční destinace s vrcholem v říjnu</t>
  </si>
  <si>
    <t xml:space="preserve">Poměr nejsilnějšího a nejslabšího měsíce je 1,66 (2019: 1,71). Skutečně podprůměrné jsou pouze čtyři měsíce.</t>
  </si>
  <si>
    <t xml:space="preserve">Měsíc</t>
  </si>
  <si>
    <t xml:space="preserve">2019 — lázeňští hosté</t>
  </si>
  <si>
    <t xml:space="preserve">2023 — lázeňští hosté</t>
  </si>
  <si>
    <t xml:space="preserve">2024 — lázeňští hosté</t>
  </si>
  <si>
    <t xml:space="preserve">2025 — lázeňští hosté</t>
  </si>
  <si>
    <t xml:space="preserve">2026 — lázeňští hosté</t>
  </si>
  <si>
    <t xml:space="preserve">Index láz. nocí 2025 (průměr = 100)</t>
  </si>
  <si>
    <t xml:space="preserve">leden</t>
  </si>
  <si>
    <t xml:space="preserve">únor</t>
  </si>
  <si>
    <t xml:space="preserve">březen</t>
  </si>
  <si>
    <t xml:space="preserve">duben</t>
  </si>
  <si>
    <t xml:space="preserve">květen</t>
  </si>
  <si>
    <t xml:space="preserve">červen</t>
  </si>
  <si>
    <t xml:space="preserve">červenec</t>
  </si>
  <si>
    <t xml:space="preserve">srpen</t>
  </si>
  <si>
    <t xml:space="preserve">září</t>
  </si>
  <si>
    <t xml:space="preserve">říjen</t>
  </si>
  <si>
    <t xml:space="preserve">listopad</t>
  </si>
  <si>
    <t xml:space="preserve">prosinec</t>
  </si>
  <si>
    <t xml:space="preserve">Podprůměrné jsou pouze leden (73), únor (88), červen (90) a prosinec (94). Prostor pro kampaně mimo sezónu je koncentrovaný do zimy a do června, ne rozprostřený přes celý rok. Rok 2026 zatím leden–červen.</t>
  </si>
  <si>
    <t xml:space="preserve">4 · Čtvrtletní řada 2019–2026</t>
  </si>
  <si>
    <t xml:space="preserve">První pololetí 2026 je z hlediska přenocování nejsilnějším pololetím v řadě, a to výhradně díky lázeňskému segmentu.</t>
  </si>
  <si>
    <t xml:space="preserve">Období</t>
  </si>
  <si>
    <t xml:space="preserve">Celkem</t>
  </si>
  <si>
    <t xml:space="preserve">2019 · 1Q</t>
  </si>
  <si>
    <t xml:space="preserve">2019 · 2Q</t>
  </si>
  <si>
    <t xml:space="preserve">2019 · 3Q</t>
  </si>
  <si>
    <t xml:space="preserve">2019 · 4Q</t>
  </si>
  <si>
    <t xml:space="preserve">2021 · 1Q</t>
  </si>
  <si>
    <t xml:space="preserve">2021 · 2Q</t>
  </si>
  <si>
    <t xml:space="preserve">2021 · 3Q</t>
  </si>
  <si>
    <t xml:space="preserve">2021 · 4Q</t>
  </si>
  <si>
    <t xml:space="preserve">2022 · 1Q</t>
  </si>
  <si>
    <t xml:space="preserve">2022 · 2Q</t>
  </si>
  <si>
    <t xml:space="preserve">2022 · 3Q</t>
  </si>
  <si>
    <t xml:space="preserve">2022 · 4Q</t>
  </si>
  <si>
    <t xml:space="preserve">2023 · 1Q</t>
  </si>
  <si>
    <t xml:space="preserve">2023 · 2Q</t>
  </si>
  <si>
    <t xml:space="preserve">2023 · 3Q</t>
  </si>
  <si>
    <t xml:space="preserve">2023 · 4Q</t>
  </si>
  <si>
    <t xml:space="preserve">2024 · 1Q</t>
  </si>
  <si>
    <t xml:space="preserve">2024 · 2Q</t>
  </si>
  <si>
    <t xml:space="preserve">2024 · 3Q</t>
  </si>
  <si>
    <t xml:space="preserve">2024 · 4Q</t>
  </si>
  <si>
    <t xml:space="preserve">2025 · 1Q</t>
  </si>
  <si>
    <t xml:space="preserve">2025 · 2Q</t>
  </si>
  <si>
    <t xml:space="preserve">2025 · 3Q</t>
  </si>
  <si>
    <t xml:space="preserve">2025 · 4Q</t>
  </si>
  <si>
    <t xml:space="preserve">2026 · 1Q</t>
  </si>
  <si>
    <t xml:space="preserve">2026 · 2Q</t>
  </si>
  <si>
    <t xml:space="preserve">5 · Domácí a zahraniční lázeňská klientela</t>
  </si>
  <si>
    <t xml:space="preserve">Zahraniční lázeňská přenocování jsou dnes nižší než v roce 2019. Celkový růst segmentu drží výhradně česká klientela.</t>
  </si>
  <si>
    <t xml:space="preserve">Rezidenti — láz. noci</t>
  </si>
  <si>
    <t xml:space="preserve">Nerezidenti — láz. noci</t>
  </si>
  <si>
    <t xml:space="preserve">Rezidenti — láz. hosté</t>
  </si>
  <si>
    <t xml:space="preserve">Nerezidenti — láz. hosté</t>
  </si>
  <si>
    <t xml:space="preserve">Délka pobytu rezidentů</t>
  </si>
  <si>
    <t xml:space="preserve">Délka pobytu nerezidentů</t>
  </si>
  <si>
    <t xml:space="preserve">Zahraniční lázeňská přenocování 2019: 1 101 950 → 2025: 1 015 045 (−7,9 %), a to při o 25 % vyšším počtu zahraničních hostů. Domácí přenocování ve stejném období vzrostla o 61,8 %, od roku 2023 ale stagnují.</t>
  </si>
  <si>
    <t xml:space="preserve">6 · Vývoj klientely podle národnosti — lázeňská zařízení</t>
  </si>
  <si>
    <t xml:space="preserve">POZOR: podklady 2019–2024 obsahují jen nejsilnější země daného čtvrtletí. Prázdná buňka NEZNAMENÁ nulu, ale nedostupný údaj.</t>
  </si>
  <si>
    <t xml:space="preserve">Německo</t>
  </si>
  <si>
    <t xml:space="preserve">Rusko</t>
  </si>
  <si>
    <t xml:space="preserve">Ukrajina</t>
  </si>
  <si>
    <t xml:space="preserve">USA</t>
  </si>
  <si>
    <t xml:space="preserve">Izrael</t>
  </si>
  <si>
    <t xml:space="preserve">Tchaj-wan</t>
  </si>
  <si>
    <t xml:space="preserve">Průměrná délka lázeňského pobytu (noci)</t>
  </si>
  <si>
    <t xml:space="preserve">Rusko tvořilo v roce 2019 34,4 % všech lázeňských přenocování ve městě (461 831 nocí), v roce 2025 už jen 1,2 % (16 293 nocí). Německo vzrostlo z 286 106 na 588 077 nocí. Ruský host zůstával 10,63 noci, německý 4,77.</t>
  </si>
  <si>
    <t xml:space="preserve">7 · Struktura trhu 2025 — lázeňský segment</t>
  </si>
  <si>
    <t xml:space="preserve">Německo generuje 41,8 % všech lázeňských přenocování. V 1. pololetí 2026 se koncentrace zvýšila na 48,7 %.</t>
  </si>
  <si>
    <t xml:space="preserve">Trh</t>
  </si>
  <si>
    <t xml:space="preserve">Délka pobytu</t>
  </si>
  <si>
    <t xml:space="preserve">Podíl na láz. nocích</t>
  </si>
  <si>
    <t xml:space="preserve">Ostatní asijské země</t>
  </si>
  <si>
    <t xml:space="preserve">Ostatní evropské země</t>
  </si>
  <si>
    <t xml:space="preserve">Kazachstán</t>
  </si>
  <si>
    <t xml:space="preserve">Slovensko</t>
  </si>
  <si>
    <t xml:space="preserve">Rumunsko</t>
  </si>
  <si>
    <t xml:space="preserve">Polsko</t>
  </si>
  <si>
    <t xml:space="preserve">Velká Británie</t>
  </si>
  <si>
    <t xml:space="preserve">Nizozemsko</t>
  </si>
  <si>
    <t xml:space="preserve">Rakousko</t>
  </si>
  <si>
    <t xml:space="preserve">Francie</t>
  </si>
  <si>
    <t xml:space="preserve">Délka lázeňského pobytu podle trhu (trhy nad 2 000 nocí)</t>
  </si>
  <si>
    <t xml:space="preserve">Délka lázeňského pobytu (noci)</t>
  </si>
  <si>
    <t xml:space="preserve">Saúdská Arábie</t>
  </si>
  <si>
    <t xml:space="preserve">Spojené arabské emiráty</t>
  </si>
  <si>
    <t xml:space="preserve">Kanada</t>
  </si>
  <si>
    <t xml:space="preserve">Lotyšsko</t>
  </si>
  <si>
    <t xml:space="preserve">Estonsko</t>
  </si>
  <si>
    <t xml:space="preserve">Belgie</t>
  </si>
  <si>
    <t xml:space="preserve">Irsko</t>
  </si>
  <si>
    <t xml:space="preserve">Řecko</t>
  </si>
  <si>
    <t xml:space="preserve">Litva</t>
  </si>
  <si>
    <t xml:space="preserve">8 · Matice potenciálu — délka pobytu × dynamika × objem</t>
  </si>
  <si>
    <t xml:space="preserve">Svislá osa: délka lázeňského pobytu 2025. Vodorovná osa: meziroční změna lázeňských přenocování v 1. pololetí 2026.</t>
  </si>
  <si>
    <t xml:space="preserve">Změna nocí 1. pol. 26/25</t>
  </si>
  <si>
    <t xml:space="preserve">Délka pobytu 2025 (noci)</t>
  </si>
  <si>
    <t xml:space="preserve">Lázeňské noci 2025</t>
  </si>
  <si>
    <t xml:space="preserve">Kategorie</t>
  </si>
  <si>
    <t xml:space="preserve">B · 3–6 nocí (wellness)</t>
  </si>
  <si>
    <t xml:space="preserve">A · ≥ 6 nocí (léčebná)</t>
  </si>
  <si>
    <t xml:space="preserve">C · &lt; 3 noci (krátkodobá)</t>
  </si>
  <si>
    <t xml:space="preserve">Itálie</t>
  </si>
  <si>
    <t xml:space="preserve">Španělsko</t>
  </si>
  <si>
    <t xml:space="preserve">Švýcarsko</t>
  </si>
  <si>
    <t xml:space="preserve">Dánsko</t>
  </si>
  <si>
    <t xml:space="preserve">Švédsko</t>
  </si>
  <si>
    <t xml:space="preserve">Maďarsko</t>
  </si>
  <si>
    <t xml:space="preserve">Korejská republika</t>
  </si>
  <si>
    <t xml:space="preserve">Bulharsko</t>
  </si>
  <si>
    <t xml:space="preserve">Turecko</t>
  </si>
  <si>
    <t xml:space="preserve">Kazachstán, Rusko, Lotyšsko, Estonsko, Ukrajina a skupina „ostatní evropské / asijské země“ kombinují nadprůměrnou délku pobytu s růstem. Slovensko, Polsko, Rakousko a Tchaj-wan přinášejí objem hostů, ale minimum nocí. Excel neumí velikost bodu podle třetí proměnné — objem je uveden ve sloupci D.</t>
  </si>
  <si>
    <t xml:space="preserve">9 · Krátkodobá klientela — objem bez hodnoty</t>
  </si>
  <si>
    <t xml:space="preserve">Trhy s nejkratší délkou pobytu. Generují příjezdy a zátěž veřejného prostoru, ale minimum přenocování.</t>
  </si>
  <si>
    <t xml:space="preserve">Hosté celkem 2025</t>
  </si>
  <si>
    <t xml:space="preserve">Délka pobytu (noci)</t>
  </si>
  <si>
    <t xml:space="preserve">Čína</t>
  </si>
  <si>
    <t xml:space="preserve">Japonsko</t>
  </si>
  <si>
    <t xml:space="preserve">Tyto trhy tvoří přibližně 8,9 % hostů, ale jen 5,1 % přenocování. Tchaj-wan je extrémním případem: 9 855 hostů při průměrné délce pobytu 1,11 noci.</t>
  </si>
  <si>
    <t xml:space="preserve">10 · GSM data 2025 — návštěvnost, kterou statistika ubytovacích zařízení nevidí</t>
  </si>
  <si>
    <t xml:space="preserve">POZOR: GSM oblast „Karlovy Vary“ je turistická oblast, nikoli statutární město. S daty ČSÚ ji nelze sčítat.</t>
  </si>
  <si>
    <t xml:space="preserve">A) Struktura návštěvnosti oblasti Karlovy Vary (osobodny)</t>
  </si>
  <si>
    <t xml:space="preserve">Domácí</t>
  </si>
  <si>
    <t xml:space="preserve">Zahraniční</t>
  </si>
  <si>
    <t xml:space="preserve">Turistodny</t>
  </si>
  <si>
    <t xml:space="preserve">Výletodny</t>
  </si>
  <si>
    <t xml:space="preserve">Návštěvodny celkem</t>
  </si>
  <si>
    <t xml:space="preserve">B) GSM (oblast KV) versus ČSÚ HUZ (město)</t>
  </si>
  <si>
    <t xml:space="preserve">GSM — oblast KV</t>
  </si>
  <si>
    <t xml:space="preserve">ČSÚ HUZ — město</t>
  </si>
  <si>
    <t xml:space="preserve">Poměr GSM/ČSÚ</t>
  </si>
  <si>
    <t xml:space="preserve">Přenocování zahraniční</t>
  </si>
  <si>
    <t xml:space="preserve">Přenocování domácí</t>
  </si>
  <si>
    <t xml:space="preserve">Příjezdy s přenocováním</t>
  </si>
  <si>
    <t xml:space="preserve">C) Online poptávka versus skutečná lázeňská přenocování</t>
  </si>
  <si>
    <t xml:space="preserve">Podíl na online poptávce po KVK</t>
  </si>
  <si>
    <t xml:space="preserve">Podíl na láz. nocích v KV</t>
  </si>
  <si>
    <t xml:space="preserve">D) Filmový festival 2026 — koncentrace poptávky</t>
  </si>
  <si>
    <t xml:space="preserve">Obsazenost</t>
  </si>
  <si>
    <t xml:space="preserve">Průměrná cena za pokoj (Kč)</t>
  </si>
  <si>
    <t xml:space="preserve">Týden před (víkend)</t>
  </si>
  <si>
    <t xml:space="preserve">Festival všední dny</t>
  </si>
  <si>
    <t xml:space="preserve">Festivalový víkend</t>
  </si>
  <si>
    <t xml:space="preserve">Týden po (víkend)</t>
  </si>
  <si>
    <t xml:space="preserve">E) Délka pobytu: lázeňská zařízení versus vše včetně krátkodobých pronájmů</t>
  </si>
  <si>
    <t xml:space="preserve">Lázeňská zařízení (ČSÚ)</t>
  </si>
  <si>
    <t xml:space="preserve">Vše vč. krátkodobých pronájmů</t>
  </si>
  <si>
    <t xml:space="preserve">Metodika překlasifikuje osobu s více než 21 přenocováními za měsíc na obyvatele — klasický třítýdenní lázeňský pobyt leží přesně na této hranici. GSM proto podhodnocuje zahraniční lázeňskou klientelu a pro tento segment zůstává směrodatná statistika ČSÚ.</t>
  </si>
  <si>
    <t xml:space="preserve">Národnosti 2025 · lázeňský a celkový segment</t>
  </si>
  <si>
    <t xml:space="preserve">Plná tabulka. „Orientace na lázně“ = podíl lázeňských nocí na všech nocích daného trhu. Poslední sloupce = dynamika 1. pololetí 2026.</t>
  </si>
  <si>
    <t xml:space="preserve">Země / skupina</t>
  </si>
  <si>
    <t xml:space="preserve">Láz. hosté</t>
  </si>
  <si>
    <t xml:space="preserve">Láz. noci</t>
  </si>
  <si>
    <t xml:space="preserve">Délka láz. pobytu</t>
  </si>
  <si>
    <t xml:space="preserve">Noci celkem</t>
  </si>
  <si>
    <t xml:space="preserve">Délka pobytu celkem</t>
  </si>
  <si>
    <t xml:space="preserve">Orientace na lázně</t>
  </si>
  <si>
    <t xml:space="preserve">Δ noci 1. pol. 26/25</t>
  </si>
  <si>
    <t xml:space="preserve">Δ hosté 1. pol. 26/25</t>
  </si>
  <si>
    <t xml:space="preserve">Finsko</t>
  </si>
  <si>
    <t xml:space="preserve">Ostatní Afrika</t>
  </si>
  <si>
    <t xml:space="preserve">Norsko</t>
  </si>
  <si>
    <t xml:space="preserve">Austrálie</t>
  </si>
  <si>
    <t xml:space="preserve">Chorvatsko</t>
  </si>
  <si>
    <t xml:space="preserve">Portugalsko</t>
  </si>
  <si>
    <t xml:space="preserve">Kypr</t>
  </si>
  <si>
    <t xml:space="preserve">Brazílie</t>
  </si>
  <si>
    <t xml:space="preserve">Slovinsko</t>
  </si>
  <si>
    <t xml:space="preserve">Indie</t>
  </si>
  <si>
    <t xml:space="preserve">Lucembursko</t>
  </si>
  <si>
    <t xml:space="preserve">Mexiko</t>
  </si>
  <si>
    <t xml:space="preserve">Srbsko a Černá Hora</t>
  </si>
  <si>
    <t xml:space="preserve">Ostatní střední a jižní Amerika</t>
  </si>
  <si>
    <t xml:space="preserve">Jižní Afrika</t>
  </si>
  <si>
    <t xml:space="preserve">Malta</t>
  </si>
  <si>
    <t xml:space="preserve">Nový Zéland</t>
  </si>
  <si>
    <t xml:space="preserve">Metodika, zdroje a omezení</t>
  </si>
  <si>
    <t xml:space="preserve">Téma</t>
  </si>
  <si>
    <t xml:space="preserve">Popis</t>
  </si>
  <si>
    <t xml:space="preserve">Zdroj — ČSÚ</t>
  </si>
  <si>
    <t xml:space="preserve">Statistika návštěvnosti hromadných ubytovacích zařízení ve městě Karlovy Vary, roky 2019 a 2021–2026.</t>
  </si>
  <si>
    <t xml:space="preserve">Zdroj — GSM</t>
  </si>
  <si>
    <t xml:space="preserve">Analýza návštěvnosti ČR s využitím GSM dat II, závěrečná zpráva, data za rok 2025, souhrnná zpráva za turistickou oblast Karlovy Vary.</t>
  </si>
  <si>
    <t xml:space="preserve">Rok 2020</t>
  </si>
  <si>
    <t xml:space="preserve">V podkladech není obsažen. Po dohodě vyloučen z analýzy jako covidový outlier.</t>
  </si>
  <si>
    <t xml:space="preserve">Rok 2021</t>
  </si>
  <si>
    <t xml:space="preserve">Covidem silně zkreslen — 1. čtvrtletí prakticky bez provozu. Slouží jen jako orientační bod.</t>
  </si>
  <si>
    <t xml:space="preserve">Roky 2025–2026</t>
  </si>
  <si>
    <t xml:space="preserve">Data jsou v podkladech označena jako předběžná a mohou se při definitivním zpracování změnit.</t>
  </si>
  <si>
    <t xml:space="preserve">Rok 2026</t>
  </si>
  <si>
    <t xml:space="preserve">Obsahuje pouze 1. a 2. čtvrtletí. S celými roky není přímo srovnatelný.</t>
  </si>
  <si>
    <t xml:space="preserve">Rozsah zemí</t>
  </si>
  <si>
    <t xml:space="preserve">Podklady 2019–2024 obsahují pouze 10–20 nejsilnějších zemí za dané čtvrtletí. Chybějící hodnota neznamená nulu, ale nedostupnost údaje. Plný seznam cca 60 zemí je k dispozici až od roku 2025.</t>
  </si>
  <si>
    <t xml:space="preserve">Sjednocení názvů</t>
  </si>
  <si>
    <t xml:space="preserve">„Velká Británie“ = Anglie / UK / Spojené království / Velká Británie a Severní Irsko. „USA“ = USA / Spojené státy americké. „Nizozemsko“ = Nizozemsko / Nizozemské království. „Tchaj-wan“ = Tchaj-wan / Tchaj-wan (čínská provincie).</t>
  </si>
  <si>
    <t xml:space="preserve">Segmenty</t>
  </si>
  <si>
    <t xml:space="preserve">„Lázeňská zařízení“ = podmnožina hromadných ubytovacích zařízení vykazovaná zvlášť. „Ostatní“ = rozdíl mezi celkem a lázeňskými zařízeními.</t>
  </si>
  <si>
    <t xml:space="preserve">Počítána jako přenocování dělená počtem hostů. Nejde o medián ani o skutečnou distribuci délek pobytu.</t>
  </si>
  <si>
    <t xml:space="preserve">GSM — území</t>
  </si>
  <si>
    <t xml:space="preserve">Oblast „Karlovy Vary“ není statutární město, ale turistická oblast tvořící zhruba 36 % Karlovarského kraje. GSM a ČSÚ nikdy nesčítat.</t>
  </si>
  <si>
    <t xml:space="preserve">GSM — omezení</t>
  </si>
  <si>
    <t xml:space="preserve">Metodika překlasifikuje osobu s více než 21 přenocováními za měsíc na obyvatele, čímž systematicky vypadávají nejdelší lázeňské pobyty. Pro lázeňský segment zůstává směrodatná statistika ČSÚ.</t>
  </si>
  <si>
    <t xml:space="preserve">Co data neobsahují</t>
  </si>
  <si>
    <t xml:space="preserve">Útratu návštěvníků, obsazenost lůžek podle kategorie zařízení a podíl hostů hrazených zdravotní pojišťovnou. Ekonomické závěry jsou odvozeny z délky pobytu jako zástupného ukazatele.</t>
  </si>
  <si>
    <t xml:space="preserve">Kontrola</t>
  </si>
  <si>
    <t xml:space="preserve">Roční součty byly ověřeny proti souhrnným hodnotám uvedeným ve zdrojových souborech (2019, 2021–2024) — shoda 100 %. Součet zemí odpovídá řádku „nerezidenti“ na jednotku přesně.</t>
  </si>
  <si>
    <t xml:space="preserve">Poznámka ke grafům</t>
  </si>
  <si>
    <t xml:space="preserve">Grafy čerpají z tabulek na stejném listu. Přepis hodnot v tabulce se do grafu promítne automaticky.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</si>
</sst>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.00"/>
    <numFmt numFmtId="167" formatCode="0"/>
    <numFmt numFmtId="168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A1A19"/>
      <name val="Arial"/>
      <family val="0"/>
      <charset val="1"/>
    </font>
    <font>
      <sz val="10"/>
      <color rgb="FF52514E"/>
      <name val="Arial"/>
      <family val="0"/>
      <charset val="1"/>
    </font>
    <font>
      <b val="true"/>
      <sz val="11"/>
      <color rgb="FF1C5CA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6B6A66"/>
      <name val="Arial"/>
      <family val="0"/>
      <charset val="1"/>
    </font>
    <font>
      <b val="true"/>
      <sz val="14"/>
      <color rgb="FF1A1A19"/>
      <name val="Arial"/>
      <family val="0"/>
      <charset val="1"/>
    </font>
    <font>
      <sz val="9"/>
      <color rgb="FF6B6A66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C5CAB"/>
        <bgColor rgb="FF2A78D6"/>
      </patternFill>
    </fill>
    <fill>
      <patternFill patternType="solid">
        <fgColor rgb="FFEEF3FC"/>
        <bgColor rgb="FFF4F4F1"/>
      </patternFill>
    </fill>
    <fill>
      <patternFill patternType="solid">
        <fgColor rgb="FFF4F4F1"/>
        <bgColor rgb="FFEEF3F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9C8C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1C5CAB"/>
          <bgColor rgb="FF000000"/>
        </patternFill>
      </fill>
    </dxf>
    <dxf>
      <fill>
        <patternFill patternType="solid">
          <fgColor rgb="FFF4F4F1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300"/>
      <rgbColor rgb="FF000080"/>
      <rgbColor rgb="FF808000"/>
      <rgbColor rgb="FF800080"/>
      <rgbColor rgb="FF008080"/>
      <rgbColor rgb="FFC9C8C1"/>
      <rgbColor rgb="FF878787"/>
      <rgbColor rgb="FF9999FF"/>
      <rgbColor rgb="FF993366"/>
      <rgbColor rgb="FFF4F4F1"/>
      <rgbColor rgb="FFEEF3FC"/>
      <rgbColor rgb="FF660066"/>
      <rgbColor rgb="FFE87BA4"/>
      <rgbColor rgb="FF1C5CAB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A78D6"/>
      <rgbColor rgb="FF33CCCC"/>
      <rgbColor rgb="FF99CC00"/>
      <rgbColor rgb="FFFFCC00"/>
      <rgbColor rgb="FFEDA100"/>
      <rgbColor rgb="FFEB6834"/>
      <rgbColor rgb="FF6B6A66"/>
      <rgbColor rgb="FF969696"/>
      <rgbColor rgb="FF003366"/>
      <rgbColor rgb="FF1BAF7A"/>
      <rgbColor rgb="FF003300"/>
      <rgbColor rgb="FF1A1A19"/>
      <rgbColor rgb="FF993300"/>
      <rgbColor rgb="FF993366"/>
      <rgbColor rgb="FF333399"/>
      <rgbColor rgb="FF52514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Přenocování podle typu zařízení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'1 Dlouhodobý vývoj'!B4</c:f>
              <c:strCache>
                <c:ptCount val="1"/>
                <c:pt idx="0">
                  <c:v>Lázeňská přenocování</c:v>
                </c:pt>
              </c:strCache>
            </c:strRef>
          </c:tx>
          <c:spPr>
            <a:solidFill>
              <a:srgbClr val="2a78d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 Dlouhodobý vývoj'!$A$5:$A$11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'1 Dlouhodobý vývoj'!$B$5:$B$11</c:f>
              <c:numCache>
                <c:formatCode>#,##0</c:formatCode>
                <c:ptCount val="7"/>
                <c:pt idx="0">
                  <c:v>1343606</c:v>
                </c:pt>
                <c:pt idx="1">
                  <c:v>661607</c:v>
                </c:pt>
                <c:pt idx="2">
                  <c:v>1027107</c:v>
                </c:pt>
                <c:pt idx="3">
                  <c:v>1244619</c:v>
                </c:pt>
                <c:pt idx="4">
                  <c:v>1337433</c:v>
                </c:pt>
                <c:pt idx="5">
                  <c:v>1405980</c:v>
                </c:pt>
                <c:pt idx="6">
                  <c:v>665989</c:v>
                </c:pt>
              </c:numCache>
            </c:numRef>
          </c:val>
        </c:ser>
        <c:ser>
          <c:idx val="1"/>
          <c:order val="1"/>
          <c:tx>
            <c:strRef>
              <c:f>'1 Dlouhodobý vývoj'!C4</c:f>
              <c:strCache>
                <c:ptCount val="1"/>
                <c:pt idx="0">
                  <c:v>Ostatní přenocování</c:v>
                </c:pt>
              </c:strCache>
            </c:strRef>
          </c:tx>
          <c:spPr>
            <a:solidFill>
              <a:srgbClr val="eb683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 Dlouhodobý vývoj'!$A$5:$A$11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'1 Dlouhodobý vývoj'!$C$5:$C$11</c:f>
              <c:numCache>
                <c:formatCode>#,##0</c:formatCode>
                <c:ptCount val="7"/>
                <c:pt idx="0">
                  <c:v>598184</c:v>
                </c:pt>
                <c:pt idx="1">
                  <c:v>323064</c:v>
                </c:pt>
                <c:pt idx="2">
                  <c:v>535915</c:v>
                </c:pt>
                <c:pt idx="3">
                  <c:v>673614</c:v>
                </c:pt>
                <c:pt idx="4">
                  <c:v>707094</c:v>
                </c:pt>
                <c:pt idx="5">
                  <c:v>725757</c:v>
                </c:pt>
                <c:pt idx="6">
                  <c:v>320099</c:v>
                </c:pt>
              </c:numCache>
            </c:numRef>
          </c:val>
        </c:ser>
        <c:gapWidth val="150"/>
        <c:overlap val="100"/>
        <c:axId val="97533680"/>
        <c:axId val="97503792"/>
      </c:barChart>
      <c:catAx>
        <c:axId val="9753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503792"/>
        <c:crosses val="autoZero"/>
        <c:auto val="1"/>
        <c:lblAlgn val="ctr"/>
        <c:lblOffset val="100"/>
        <c:noMultiLvlLbl val="0"/>
      </c:catAx>
      <c:valAx>
        <c:axId val="9750379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počet nocí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53368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Délka lázeňského pobytu podle národnosti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'6 Národnosti trend'!B14</c:f>
              <c:strCache>
                <c:ptCount val="1"/>
                <c:pt idx="0">
                  <c:v>Německo</c:v>
                </c:pt>
              </c:strCache>
            </c:strRef>
          </c:tx>
          <c:spPr>
            <a:solidFill>
              <a:srgbClr val="2a78d6"/>
            </a:solidFill>
            <a:ln w="21960">
              <a:solidFill>
                <a:srgbClr val="2a78d6"/>
              </a:solidFill>
              <a:round/>
            </a:ln>
          </c:spPr>
          <c:marker>
            <c:symbol val="circle"/>
            <c:size val="6"/>
            <c:spPr>
              <a:solidFill>
                <a:srgbClr val="2a78d6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Národnosti trend'!$A$15:$A$21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'6 Národnosti trend'!$B$15:$B$21</c:f>
              <c:numCache>
                <c:formatCode>0.00</c:formatCode>
                <c:ptCount val="7"/>
                <c:pt idx="0">
                  <c:v>4.76922820470078</c:v>
                </c:pt>
                <c:pt idx="1">
                  <c:v>4.46545443125432</c:v>
                </c:pt>
                <c:pt idx="2">
                  <c:v>4.11450298986047</c:v>
                </c:pt>
                <c:pt idx="3">
                  <c:v>4.38616660222537</c:v>
                </c:pt>
                <c:pt idx="4">
                  <c:v>4.3195419339223</c:v>
                </c:pt>
                <c:pt idx="5">
                  <c:v>4.65199265904093</c:v>
                </c:pt>
                <c:pt idx="6">
                  <c:v>4.52895218661337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'6 Národnosti trend'!C14</c:f>
              <c:strCache>
                <c:ptCount val="1"/>
                <c:pt idx="0">
                  <c:v>Rusko</c:v>
                </c:pt>
              </c:strCache>
            </c:strRef>
          </c:tx>
          <c:spPr>
            <a:solidFill>
              <a:srgbClr val="eb6834"/>
            </a:solidFill>
            <a:ln w="21960">
              <a:solidFill>
                <a:srgbClr val="eb6834"/>
              </a:solidFill>
              <a:round/>
            </a:ln>
          </c:spPr>
          <c:marker>
            <c:symbol val="circle"/>
            <c:size val="6"/>
            <c:spPr>
              <a:solidFill>
                <a:srgbClr val="eb6834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Národnosti trend'!$A$15:$A$21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'6 Národnosti trend'!$C$15:$C$21</c:f>
              <c:numCache>
                <c:formatCode>0.00</c:formatCode>
                <c:ptCount val="7"/>
                <c:pt idx="0">
                  <c:v>10.6302451375302</c:v>
                </c:pt>
                <c:pt idx="1">
                  <c:v>4.60728744939271</c:v>
                </c:pt>
                <c:pt idx="2">
                  <c:v>5.73061224489796</c:v>
                </c:pt>
                <c:pt idx="3">
                  <c:v>5.82993197278912</c:v>
                </c:pt>
                <c:pt idx="4">
                  <c:v>7.41676168757127</c:v>
                </c:pt>
                <c:pt idx="5">
                  <c:v>6.24971231300345</c:v>
                </c:pt>
                <c:pt idx="6">
                  <c:v>5.1121387283237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'6 Národnosti trend'!D14</c:f>
              <c:strCache>
                <c:ptCount val="1"/>
                <c:pt idx="0">
                  <c:v>Ukrajina</c:v>
                </c:pt>
              </c:strCache>
            </c:strRef>
          </c:tx>
          <c:spPr>
            <a:solidFill>
              <a:srgbClr val="1baf7a"/>
            </a:solidFill>
            <a:ln w="21960">
              <a:solidFill>
                <a:srgbClr val="1baf7a"/>
              </a:solidFill>
              <a:round/>
            </a:ln>
          </c:spPr>
          <c:marker>
            <c:symbol val="circle"/>
            <c:size val="6"/>
            <c:spPr>
              <a:solidFill>
                <a:srgbClr val="1baf7a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Národnosti trend'!$A$15:$A$21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'6 Národnosti trend'!$D$15:$D$21</c:f>
              <c:numCache>
                <c:formatCode>0.00</c:formatCode>
                <c:ptCount val="7"/>
                <c:pt idx="0">
                  <c:v>9.66666666666667</c:v>
                </c:pt>
                <c:pt idx="1">
                  <c:v>6.6360153256705</c:v>
                </c:pt>
                <c:pt idx="2">
                  <c:v>5.165371809101</c:v>
                </c:pt>
                <c:pt idx="3">
                  <c:v>5.34141671984684</c:v>
                </c:pt>
                <c:pt idx="4">
                  <c:v>5.95871670702179</c:v>
                </c:pt>
                <c:pt idx="5">
                  <c:v>6.76782855031408</c:v>
                </c:pt>
                <c:pt idx="6">
                  <c:v>5.57512953367876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'6 Národnosti trend'!E14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eda100"/>
            </a:solidFill>
            <a:ln w="21960">
              <a:solidFill>
                <a:srgbClr val="eda100"/>
              </a:solidFill>
              <a:round/>
            </a:ln>
          </c:spPr>
          <c:marker>
            <c:symbol val="circle"/>
            <c:size val="6"/>
            <c:spPr>
              <a:solidFill>
                <a:srgbClr val="eda100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Národnosti trend'!$A$15:$A$21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'6 Národnosti trend'!$E$15:$E$21</c:f>
              <c:numCache>
                <c:formatCode>0.00</c:formatCode>
                <c:ptCount val="7"/>
                <c:pt idx="0">
                  <c:v>7.60122210414453</c:v>
                </c:pt>
                <c:pt idx="1">
                  <c:v>4.93956834532374</c:v>
                </c:pt>
                <c:pt idx="2">
                  <c:v>6.09170305676856</c:v>
                </c:pt>
                <c:pt idx="3">
                  <c:v>6.81765882941471</c:v>
                </c:pt>
                <c:pt idx="4">
                  <c:v>6.9622808963834</c:v>
                </c:pt>
                <c:pt idx="5">
                  <c:v>7.07123447204969</c:v>
                </c:pt>
                <c:pt idx="6">
                  <c:v>6.93423694779117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'6 Národnosti trend'!F14</c:f>
              <c:strCache>
                <c:ptCount val="1"/>
                <c:pt idx="0">
                  <c:v>Izrael</c:v>
                </c:pt>
              </c:strCache>
            </c:strRef>
          </c:tx>
          <c:spPr>
            <a:solidFill>
              <a:srgbClr val="e87ba4"/>
            </a:solidFill>
            <a:ln w="21960">
              <a:solidFill>
                <a:srgbClr val="e87ba4"/>
              </a:solidFill>
              <a:round/>
            </a:ln>
          </c:spPr>
          <c:marker>
            <c:symbol val="circle"/>
            <c:size val="6"/>
            <c:spPr>
              <a:solidFill>
                <a:srgbClr val="e87ba4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Národnosti trend'!$A$15:$A$21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'6 Národnosti trend'!$F$15:$F$21</c:f>
              <c:numCache>
                <c:formatCode>0.00</c:formatCode>
                <c:ptCount val="7"/>
                <c:pt idx="0">
                  <c:v>10.6319038336582</c:v>
                </c:pt>
                <c:pt idx="1">
                  <c:v>7.78591033851784</c:v>
                </c:pt>
                <c:pt idx="2">
                  <c:v>9.20618238021638</c:v>
                </c:pt>
                <c:pt idx="3">
                  <c:v>10.4665821982895</c:v>
                </c:pt>
                <c:pt idx="4">
                  <c:v>8.13812154696133</c:v>
                </c:pt>
                <c:pt idx="5">
                  <c:v>8.81626813815655</c:v>
                </c:pt>
                <c:pt idx="6">
                  <c:v>7.52772699573431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'6 Národnosti trend'!G14</c:f>
              <c:strCache>
                <c:ptCount val="1"/>
                <c:pt idx="0">
                  <c:v>Tchaj-wan</c:v>
                </c:pt>
              </c:strCache>
            </c:strRef>
          </c:tx>
          <c:spPr>
            <a:solidFill>
              <a:srgbClr val="008300"/>
            </a:solidFill>
            <a:ln w="21960">
              <a:solidFill>
                <a:srgbClr val="008300"/>
              </a:solidFill>
              <a:round/>
            </a:ln>
          </c:spPr>
          <c:marker>
            <c:symbol val="circle"/>
            <c:size val="6"/>
            <c:spPr>
              <a:solidFill>
                <a:srgbClr val="008300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Národnosti trend'!$A$15:$A$21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'6 Národnosti trend'!$G$15:$G$21</c:f>
              <c:numCache>
                <c:formatCode>0.00</c:formatCode>
                <c:ptCount val="7"/>
                <c:pt idx="0">
                  <c:v>1.14762165117551</c:v>
                </c:pt>
                <c:pt idx="3">
                  <c:v>1.09574468085106</c:v>
                </c:pt>
                <c:pt idx="4">
                  <c:v>1.10995085995086</c:v>
                </c:pt>
                <c:pt idx="5">
                  <c:v>1.08935388095575</c:v>
                </c:pt>
                <c:pt idx="6">
                  <c:v>1.0455938697318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87647050"/>
        <c:axId val="41654240"/>
      </c:lineChart>
      <c:catAx>
        <c:axId val="8764705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1654240"/>
        <c:crosses val="autoZero"/>
        <c:auto val="1"/>
        <c:lblAlgn val="ctr"/>
        <c:lblOffset val="100"/>
        <c:noMultiLvlLbl val="0"/>
      </c:catAx>
      <c:valAx>
        <c:axId val="4165424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noci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764705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Top 16 trhů podle lázeňských přenocování (2025)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'7 Top trhy 2025'!B4</c:f>
              <c:strCache>
                <c:ptCount val="1"/>
                <c:pt idx="0">
                  <c:v>Lázeňská přenocování</c:v>
                </c:pt>
              </c:strCache>
            </c:strRef>
          </c:tx>
          <c:spPr>
            <a:solidFill>
              <a:srgbClr val="2a78d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'7 Top trhy 2025'!$A$5:$A$20</c:f>
              <c:strCache>
                <c:ptCount val="16"/>
                <c:pt idx="0">
                  <c:v>Německo</c:v>
                </c:pt>
                <c:pt idx="1">
                  <c:v>Ostatní asijské země</c:v>
                </c:pt>
                <c:pt idx="2">
                  <c:v>Ukrajina</c:v>
                </c:pt>
                <c:pt idx="3">
                  <c:v>Izrael</c:v>
                </c:pt>
                <c:pt idx="4">
                  <c:v>USA</c:v>
                </c:pt>
                <c:pt idx="5">
                  <c:v>Ostatní evropské země</c:v>
                </c:pt>
                <c:pt idx="6">
                  <c:v>Kazachstán</c:v>
                </c:pt>
                <c:pt idx="7">
                  <c:v>Slovensko</c:v>
                </c:pt>
                <c:pt idx="8">
                  <c:v>Rusko</c:v>
                </c:pt>
                <c:pt idx="9">
                  <c:v>Rumunsko</c:v>
                </c:pt>
                <c:pt idx="10">
                  <c:v>Polsko</c:v>
                </c:pt>
                <c:pt idx="11">
                  <c:v>Velká Británie</c:v>
                </c:pt>
                <c:pt idx="12">
                  <c:v>Nizozemsko</c:v>
                </c:pt>
                <c:pt idx="13">
                  <c:v>Rakousko</c:v>
                </c:pt>
                <c:pt idx="14">
                  <c:v>Tchaj-wan</c:v>
                </c:pt>
                <c:pt idx="15">
                  <c:v>Francie</c:v>
                </c:pt>
              </c:strCache>
            </c:strRef>
          </c:cat>
          <c:val>
            <c:numRef>
              <c:f>'7 Top trhy 2025'!$B$5:$B$20</c:f>
              <c:numCache>
                <c:formatCode>#,##0</c:formatCode>
                <c:ptCount val="16"/>
                <c:pt idx="0">
                  <c:v>588077</c:v>
                </c:pt>
                <c:pt idx="1">
                  <c:v>64468</c:v>
                </c:pt>
                <c:pt idx="2">
                  <c:v>54948</c:v>
                </c:pt>
                <c:pt idx="3">
                  <c:v>43138</c:v>
                </c:pt>
                <c:pt idx="4">
                  <c:v>36431</c:v>
                </c:pt>
                <c:pt idx="5">
                  <c:v>19644</c:v>
                </c:pt>
                <c:pt idx="6">
                  <c:v>18692</c:v>
                </c:pt>
                <c:pt idx="7">
                  <c:v>18401</c:v>
                </c:pt>
                <c:pt idx="8">
                  <c:v>16293</c:v>
                </c:pt>
                <c:pt idx="9">
                  <c:v>12904</c:v>
                </c:pt>
                <c:pt idx="10">
                  <c:v>11967</c:v>
                </c:pt>
                <c:pt idx="11">
                  <c:v>9285</c:v>
                </c:pt>
                <c:pt idx="12">
                  <c:v>8914</c:v>
                </c:pt>
                <c:pt idx="13">
                  <c:v>7725</c:v>
                </c:pt>
                <c:pt idx="14">
                  <c:v>7705</c:v>
                </c:pt>
                <c:pt idx="15">
                  <c:v>7678</c:v>
                </c:pt>
              </c:numCache>
            </c:numRef>
          </c:val>
        </c:ser>
        <c:gapWidth val="150"/>
        <c:overlap val="0"/>
        <c:axId val="11221472"/>
        <c:axId val="92156911"/>
      </c:barChart>
      <c:catAx>
        <c:axId val="1122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2156911"/>
        <c:crosses val="autoZero"/>
        <c:auto val="1"/>
        <c:lblAlgn val="ctr"/>
        <c:lblOffset val="100"/>
        <c:noMultiLvlLbl val="0"/>
      </c:catAx>
      <c:valAx>
        <c:axId val="9215691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122147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Délka lázeňského pobytu podle trhu (2025)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'7 Top trhy 2025'!B23</c:f>
              <c:strCache>
                <c:ptCount val="1"/>
                <c:pt idx="0">
                  <c:v>Délka lázeňského pobytu (noci)</c:v>
                </c:pt>
              </c:strCache>
            </c:strRef>
          </c:tx>
          <c:spPr>
            <a:solidFill>
              <a:srgbClr val="1baf7a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'7 Top trhy 2025'!$A$24:$A$43</c:f>
              <c:strCache>
                <c:ptCount val="20"/>
                <c:pt idx="0">
                  <c:v>Ostatní asijské země</c:v>
                </c:pt>
                <c:pt idx="1">
                  <c:v>Kazachstán</c:v>
                </c:pt>
                <c:pt idx="2">
                  <c:v>Izrael</c:v>
                </c:pt>
                <c:pt idx="3">
                  <c:v>Saúdská Arábie</c:v>
                </c:pt>
                <c:pt idx="4">
                  <c:v>Ostatní evropské země</c:v>
                </c:pt>
                <c:pt idx="5">
                  <c:v>USA</c:v>
                </c:pt>
                <c:pt idx="6">
                  <c:v>Ukrajina</c:v>
                </c:pt>
                <c:pt idx="7">
                  <c:v>Spojené arabské emiráty</c:v>
                </c:pt>
                <c:pt idx="8">
                  <c:v>Rumunsko</c:v>
                </c:pt>
                <c:pt idx="9">
                  <c:v>Kanada</c:v>
                </c:pt>
                <c:pt idx="10">
                  <c:v>Rusko</c:v>
                </c:pt>
                <c:pt idx="11">
                  <c:v>Lotyšsko</c:v>
                </c:pt>
                <c:pt idx="12">
                  <c:v>Estonsko</c:v>
                </c:pt>
                <c:pt idx="13">
                  <c:v>Německo</c:v>
                </c:pt>
                <c:pt idx="14">
                  <c:v>Belgie</c:v>
                </c:pt>
                <c:pt idx="15">
                  <c:v>Nizozemsko</c:v>
                </c:pt>
                <c:pt idx="16">
                  <c:v>Irsko</c:v>
                </c:pt>
                <c:pt idx="17">
                  <c:v>Řecko</c:v>
                </c:pt>
                <c:pt idx="18">
                  <c:v>Litva</c:v>
                </c:pt>
                <c:pt idx="19">
                  <c:v>Francie</c:v>
                </c:pt>
              </c:strCache>
            </c:strRef>
          </c:cat>
          <c:val>
            <c:numRef>
              <c:f>'7 Top trhy 2025'!$B$24:$B$43</c:f>
              <c:numCache>
                <c:formatCode>0.00</c:formatCode>
                <c:ptCount val="20"/>
                <c:pt idx="0">
                  <c:v>10.64</c:v>
                </c:pt>
                <c:pt idx="1">
                  <c:v>8.84</c:v>
                </c:pt>
                <c:pt idx="2">
                  <c:v>8.82</c:v>
                </c:pt>
                <c:pt idx="3">
                  <c:v>8.21</c:v>
                </c:pt>
                <c:pt idx="4">
                  <c:v>8.11</c:v>
                </c:pt>
                <c:pt idx="5">
                  <c:v>7.07</c:v>
                </c:pt>
                <c:pt idx="6">
                  <c:v>6.77</c:v>
                </c:pt>
                <c:pt idx="7">
                  <c:v>6.57</c:v>
                </c:pt>
                <c:pt idx="8">
                  <c:v>6.46</c:v>
                </c:pt>
                <c:pt idx="9">
                  <c:v>6.45</c:v>
                </c:pt>
                <c:pt idx="10">
                  <c:v>6.25</c:v>
                </c:pt>
                <c:pt idx="11">
                  <c:v>6.04</c:v>
                </c:pt>
                <c:pt idx="12">
                  <c:v>5.86</c:v>
                </c:pt>
                <c:pt idx="13">
                  <c:v>4.65</c:v>
                </c:pt>
                <c:pt idx="14">
                  <c:v>4.4</c:v>
                </c:pt>
                <c:pt idx="15">
                  <c:v>4.39</c:v>
                </c:pt>
                <c:pt idx="16">
                  <c:v>4.3</c:v>
                </c:pt>
                <c:pt idx="17">
                  <c:v>4.18</c:v>
                </c:pt>
                <c:pt idx="18">
                  <c:v>4.17</c:v>
                </c:pt>
                <c:pt idx="19">
                  <c:v>3.8</c:v>
                </c:pt>
              </c:numCache>
            </c:numRef>
          </c:val>
        </c:ser>
        <c:gapWidth val="150"/>
        <c:overlap val="0"/>
        <c:axId val="12959667"/>
        <c:axId val="47248236"/>
      </c:barChart>
      <c:catAx>
        <c:axId val="129596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7248236"/>
        <c:crosses val="autoZero"/>
        <c:auto val="1"/>
        <c:lblAlgn val="ctr"/>
        <c:lblOffset val="100"/>
        <c:noMultiLvlLbl val="0"/>
      </c:catAx>
      <c:valAx>
        <c:axId val="4724823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295966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Délka pobytu × dynamika (velikost objemu ve sloupci D)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"Trhy"</c:f>
              <c:strCache>
                <c:ptCount val="1"/>
                <c:pt idx="0">
                  <c:v>Trhy</c:v>
                </c:pt>
              </c:strCache>
            </c:strRef>
          </c:tx>
          <c:spPr>
            <a:solidFill>
              <a:srgbClr val="2a78d6"/>
            </a:solidFill>
            <a:ln w="28440">
              <a:noFill/>
            </a:ln>
          </c:spPr>
          <c:marker>
            <c:symbol val="circle"/>
            <c:size val="9"/>
            <c:spPr>
              <a:solidFill>
                <a:srgbClr val="2a78d6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'8 Matice potenciálu'!$B$5:$B$38</c:f>
              <c:numCache>
                <c:formatCode>0.0%</c:formatCode>
                <c:ptCount val="34"/>
                <c:pt idx="0">
                  <c:v>0.06</c:v>
                </c:pt>
                <c:pt idx="1">
                  <c:v>-0.145</c:v>
                </c:pt>
                <c:pt idx="2">
                  <c:v>0.042</c:v>
                </c:pt>
                <c:pt idx="3">
                  <c:v>-0.148</c:v>
                </c:pt>
                <c:pt idx="4">
                  <c:v>0.033</c:v>
                </c:pt>
                <c:pt idx="5">
                  <c:v>0.227</c:v>
                </c:pt>
                <c:pt idx="6">
                  <c:v>0.154</c:v>
                </c:pt>
                <c:pt idx="7">
                  <c:v>-0.17</c:v>
                </c:pt>
                <c:pt idx="8">
                  <c:v>0.109</c:v>
                </c:pt>
                <c:pt idx="9">
                  <c:v>-0.061</c:v>
                </c:pt>
                <c:pt idx="10">
                  <c:v>-0.047</c:v>
                </c:pt>
                <c:pt idx="11">
                  <c:v>-0.178</c:v>
                </c:pt>
                <c:pt idx="12">
                  <c:v>-0.024</c:v>
                </c:pt>
                <c:pt idx="13">
                  <c:v>-0.028</c:v>
                </c:pt>
                <c:pt idx="14">
                  <c:v>-0.286</c:v>
                </c:pt>
                <c:pt idx="15">
                  <c:v>-0.167</c:v>
                </c:pt>
                <c:pt idx="16">
                  <c:v>-0.429</c:v>
                </c:pt>
                <c:pt idx="17">
                  <c:v>-0.004</c:v>
                </c:pt>
                <c:pt idx="18">
                  <c:v>-0.256</c:v>
                </c:pt>
                <c:pt idx="19">
                  <c:v>-0.13</c:v>
                </c:pt>
                <c:pt idx="20">
                  <c:v>0.122</c:v>
                </c:pt>
                <c:pt idx="21">
                  <c:v>0.203</c:v>
                </c:pt>
                <c:pt idx="22">
                  <c:v>-0.035</c:v>
                </c:pt>
                <c:pt idx="23">
                  <c:v>0.135</c:v>
                </c:pt>
                <c:pt idx="24">
                  <c:v>0.405</c:v>
                </c:pt>
                <c:pt idx="25">
                  <c:v>-0.178</c:v>
                </c:pt>
                <c:pt idx="26">
                  <c:v>-0.293</c:v>
                </c:pt>
                <c:pt idx="27">
                  <c:v>-0.174</c:v>
                </c:pt>
                <c:pt idx="28">
                  <c:v>-0.079</c:v>
                </c:pt>
                <c:pt idx="29">
                  <c:v>-0.322</c:v>
                </c:pt>
                <c:pt idx="30">
                  <c:v>0.329</c:v>
                </c:pt>
                <c:pt idx="31">
                  <c:v>-0.088</c:v>
                </c:pt>
                <c:pt idx="32">
                  <c:v>-0.19</c:v>
                </c:pt>
                <c:pt idx="33">
                  <c:v>-0.123</c:v>
                </c:pt>
              </c:numCache>
            </c:numRef>
          </c:xVal>
          <c:yVal>
            <c:numRef>
              <c:f>'8 Matice potenciálu'!$C$5:$C$38</c:f>
              <c:numCache>
                <c:formatCode>0.00</c:formatCode>
                <c:ptCount val="34"/>
                <c:pt idx="0">
                  <c:v>4.65</c:v>
                </c:pt>
                <c:pt idx="1">
                  <c:v>10.64</c:v>
                </c:pt>
                <c:pt idx="2">
                  <c:v>6.77</c:v>
                </c:pt>
                <c:pt idx="3">
                  <c:v>8.82</c:v>
                </c:pt>
                <c:pt idx="4">
                  <c:v>7.07</c:v>
                </c:pt>
                <c:pt idx="5">
                  <c:v>8.11</c:v>
                </c:pt>
                <c:pt idx="6">
                  <c:v>8.84</c:v>
                </c:pt>
                <c:pt idx="7">
                  <c:v>2.66</c:v>
                </c:pt>
                <c:pt idx="8">
                  <c:v>6.25</c:v>
                </c:pt>
                <c:pt idx="9">
                  <c:v>6.46</c:v>
                </c:pt>
                <c:pt idx="10">
                  <c:v>2.73</c:v>
                </c:pt>
                <c:pt idx="11">
                  <c:v>3.51</c:v>
                </c:pt>
                <c:pt idx="12">
                  <c:v>4.39</c:v>
                </c:pt>
                <c:pt idx="13">
                  <c:v>2.61</c:v>
                </c:pt>
                <c:pt idx="14">
                  <c:v>1.09</c:v>
                </c:pt>
                <c:pt idx="15">
                  <c:v>3.8</c:v>
                </c:pt>
                <c:pt idx="16">
                  <c:v>8.21</c:v>
                </c:pt>
                <c:pt idx="17">
                  <c:v>6.45</c:v>
                </c:pt>
                <c:pt idx="18">
                  <c:v>3.1</c:v>
                </c:pt>
                <c:pt idx="19">
                  <c:v>3.76</c:v>
                </c:pt>
                <c:pt idx="20">
                  <c:v>6.04</c:v>
                </c:pt>
                <c:pt idx="21">
                  <c:v>4.4</c:v>
                </c:pt>
                <c:pt idx="22">
                  <c:v>3.77</c:v>
                </c:pt>
                <c:pt idx="23">
                  <c:v>4.17</c:v>
                </c:pt>
                <c:pt idx="24">
                  <c:v>5.86</c:v>
                </c:pt>
                <c:pt idx="25">
                  <c:v>3.36</c:v>
                </c:pt>
                <c:pt idx="26">
                  <c:v>6.57</c:v>
                </c:pt>
                <c:pt idx="27">
                  <c:v>3.18</c:v>
                </c:pt>
                <c:pt idx="28">
                  <c:v>2.52</c:v>
                </c:pt>
                <c:pt idx="29">
                  <c:v>1.9</c:v>
                </c:pt>
                <c:pt idx="30">
                  <c:v>3.66</c:v>
                </c:pt>
                <c:pt idx="31">
                  <c:v>4.18</c:v>
                </c:pt>
                <c:pt idx="32">
                  <c:v>4.3</c:v>
                </c:pt>
                <c:pt idx="33">
                  <c:v>2.92</c:v>
                </c:pt>
              </c:numCache>
            </c:numRef>
          </c:yVal>
          <c:smooth val="1"/>
        </c:ser>
        <c:axId val="1684275"/>
        <c:axId val="98397362"/>
      </c:scatterChart>
      <c:valAx>
        <c:axId val="1684275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Meziroční změna lázeňských přenocování (1. pol. 2026 / 1. pol. 2025)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8397362"/>
        <c:crosses val="autoZero"/>
        <c:crossBetween val="midCat"/>
      </c:valAx>
      <c:valAx>
        <c:axId val="98397362"/>
        <c:scaling>
          <c:orientation val="minMax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Průměrná délka lázeňského pobytu 2025 (noci)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684275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Trhy s nejkratší délkou pobytu (2025, všechna zařízení)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'9 Krátkodobá klientela'!B4</c:f>
              <c:strCache>
                <c:ptCount val="1"/>
                <c:pt idx="0">
                  <c:v>Hosté celkem 2025</c:v>
                </c:pt>
              </c:strCache>
            </c:strRef>
          </c:tx>
          <c:spPr>
            <a:solidFill>
              <a:srgbClr val="eb683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'9 Krátkodobá klientela'!$A$5:$A$13</c:f>
              <c:strCache>
                <c:ptCount val="9"/>
                <c:pt idx="0">
                  <c:v>Slovensko</c:v>
                </c:pt>
                <c:pt idx="1">
                  <c:v>Polsko</c:v>
                </c:pt>
                <c:pt idx="2">
                  <c:v>Tchaj-wan</c:v>
                </c:pt>
                <c:pt idx="3">
                  <c:v>Rakousko</c:v>
                </c:pt>
                <c:pt idx="4">
                  <c:v>Korejská republika</c:v>
                </c:pt>
                <c:pt idx="5">
                  <c:v>Maďarsko</c:v>
                </c:pt>
                <c:pt idx="6">
                  <c:v>Čína</c:v>
                </c:pt>
                <c:pt idx="7">
                  <c:v>Turecko</c:v>
                </c:pt>
                <c:pt idx="8">
                  <c:v>Japonsko</c:v>
                </c:pt>
              </c:strCache>
            </c:strRef>
          </c:cat>
          <c:val>
            <c:numRef>
              <c:f>'9 Krátkodobá klientela'!$B$5:$B$13</c:f>
              <c:numCache>
                <c:formatCode>#,##0</c:formatCode>
                <c:ptCount val="9"/>
                <c:pt idx="0">
                  <c:v>15577</c:v>
                </c:pt>
                <c:pt idx="1">
                  <c:v>11466</c:v>
                </c:pt>
                <c:pt idx="2">
                  <c:v>9855</c:v>
                </c:pt>
                <c:pt idx="3">
                  <c:v>6081</c:v>
                </c:pt>
                <c:pt idx="4">
                  <c:v>3495</c:v>
                </c:pt>
                <c:pt idx="5">
                  <c:v>3070</c:v>
                </c:pt>
                <c:pt idx="6">
                  <c:v>2164</c:v>
                </c:pt>
                <c:pt idx="7">
                  <c:v>1457</c:v>
                </c:pt>
                <c:pt idx="8">
                  <c:v>996</c:v>
                </c:pt>
              </c:numCache>
            </c:numRef>
          </c:val>
        </c:ser>
        <c:gapWidth val="150"/>
        <c:overlap val="0"/>
        <c:axId val="84897357"/>
        <c:axId val="95917173"/>
      </c:barChart>
      <c:catAx>
        <c:axId val="8489735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5917173"/>
        <c:crosses val="autoZero"/>
        <c:auto val="1"/>
        <c:lblAlgn val="ctr"/>
        <c:lblOffset val="100"/>
        <c:noMultiLvlLbl val="0"/>
      </c:catAx>
      <c:valAx>
        <c:axId val="9591717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489735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Struktura návštěvnosti 2025 (osobodny)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'10 GSM 2025'!B4</c:f>
              <c:strCache>
                <c:ptCount val="1"/>
                <c:pt idx="0">
                  <c:v>Domácí</c:v>
                </c:pt>
              </c:strCache>
            </c:strRef>
          </c:tx>
          <c:spPr>
            <a:solidFill>
              <a:srgbClr val="1baf7a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 GSM 2025'!$A$5:$A$7</c:f>
              <c:strCache>
                <c:ptCount val="3"/>
                <c:pt idx="0">
                  <c:v>Turistodny</c:v>
                </c:pt>
                <c:pt idx="1">
                  <c:v>Výletodny</c:v>
                </c:pt>
                <c:pt idx="2">
                  <c:v>Návštěvodny celkem</c:v>
                </c:pt>
              </c:strCache>
            </c:strRef>
          </c:cat>
          <c:val>
            <c:numRef>
              <c:f>'10 GSM 2025'!$B$5:$B$7</c:f>
              <c:numCache>
                <c:formatCode>#,##0</c:formatCode>
                <c:ptCount val="3"/>
                <c:pt idx="0">
                  <c:v>979878</c:v>
                </c:pt>
                <c:pt idx="1">
                  <c:v>863772</c:v>
                </c:pt>
                <c:pt idx="2">
                  <c:v>1843650</c:v>
                </c:pt>
              </c:numCache>
            </c:numRef>
          </c:val>
        </c:ser>
        <c:ser>
          <c:idx val="1"/>
          <c:order val="1"/>
          <c:tx>
            <c:strRef>
              <c:f>'10 GSM 2025'!C4</c:f>
              <c:strCache>
                <c:ptCount val="1"/>
                <c:pt idx="0">
                  <c:v>Zahraniční</c:v>
                </c:pt>
              </c:strCache>
            </c:strRef>
          </c:tx>
          <c:spPr>
            <a:solidFill>
              <a:srgbClr val="2a78d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 GSM 2025'!$A$5:$A$7</c:f>
              <c:strCache>
                <c:ptCount val="3"/>
                <c:pt idx="0">
                  <c:v>Turistodny</c:v>
                </c:pt>
                <c:pt idx="1">
                  <c:v>Výletodny</c:v>
                </c:pt>
                <c:pt idx="2">
                  <c:v>Návštěvodny celkem</c:v>
                </c:pt>
              </c:strCache>
            </c:strRef>
          </c:cat>
          <c:val>
            <c:numRef>
              <c:f>'10 GSM 2025'!$C$5:$C$7</c:f>
              <c:numCache>
                <c:formatCode>#,##0</c:formatCode>
                <c:ptCount val="3"/>
                <c:pt idx="0">
                  <c:v>1640767</c:v>
                </c:pt>
                <c:pt idx="1">
                  <c:v>554218</c:v>
                </c:pt>
                <c:pt idx="2">
                  <c:v>2194985</c:v>
                </c:pt>
              </c:numCache>
            </c:numRef>
          </c:val>
        </c:ser>
        <c:gapWidth val="150"/>
        <c:overlap val="100"/>
        <c:axId val="81295310"/>
        <c:axId val="67872114"/>
      </c:barChart>
      <c:catAx>
        <c:axId val="812953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7872114"/>
        <c:crosses val="autoZero"/>
        <c:auto val="1"/>
        <c:lblAlgn val="ctr"/>
        <c:lblOffset val="100"/>
        <c:noMultiLvlLbl val="0"/>
      </c:catAx>
      <c:valAx>
        <c:axId val="6787211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osobodny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129531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GSM versus ČSÚ — co které data umí změřit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'10 GSM 2025'!B10</c:f>
              <c:strCache>
                <c:ptCount val="1"/>
                <c:pt idx="0">
                  <c:v>GSM — oblast KV</c:v>
                </c:pt>
              </c:strCache>
            </c:strRef>
          </c:tx>
          <c:spPr>
            <a:solidFill>
              <a:srgbClr val="2a78d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 GSM 2025'!$A$11:$A$14</c:f>
              <c:strCache>
                <c:ptCount val="4"/>
                <c:pt idx="0">
                  <c:v>Přenocování celkem</c:v>
                </c:pt>
                <c:pt idx="1">
                  <c:v>Přenocování zahraniční</c:v>
                </c:pt>
                <c:pt idx="2">
                  <c:v>Přenocování domácí</c:v>
                </c:pt>
                <c:pt idx="3">
                  <c:v>Příjezdy s přenocováním</c:v>
                </c:pt>
              </c:strCache>
            </c:strRef>
          </c:cat>
          <c:val>
            <c:numRef>
              <c:f>'10 GSM 2025'!$B$11:$B$14</c:f>
              <c:numCache>
                <c:formatCode>#,##0</c:formatCode>
                <c:ptCount val="4"/>
                <c:pt idx="0">
                  <c:v>2114598</c:v>
                </c:pt>
                <c:pt idx="1">
                  <c:v>1360170</c:v>
                </c:pt>
                <c:pt idx="2">
                  <c:v>754429</c:v>
                </c:pt>
                <c:pt idx="3">
                  <c:v>1020299</c:v>
                </c:pt>
              </c:numCache>
            </c:numRef>
          </c:val>
        </c:ser>
        <c:ser>
          <c:idx val="1"/>
          <c:order val="1"/>
          <c:tx>
            <c:strRef>
              <c:f>'10 GSM 2025'!C10</c:f>
              <c:strCache>
                <c:ptCount val="1"/>
                <c:pt idx="0">
                  <c:v>ČSÚ HUZ — město</c:v>
                </c:pt>
              </c:strCache>
            </c:strRef>
          </c:tx>
          <c:spPr>
            <a:solidFill>
              <a:srgbClr val="eb683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 GSM 2025'!$A$11:$A$14</c:f>
              <c:strCache>
                <c:ptCount val="4"/>
                <c:pt idx="0">
                  <c:v>Přenocování celkem</c:v>
                </c:pt>
                <c:pt idx="1">
                  <c:v>Přenocování zahraniční</c:v>
                </c:pt>
                <c:pt idx="2">
                  <c:v>Přenocování domácí</c:v>
                </c:pt>
                <c:pt idx="3">
                  <c:v>Příjezdy s přenocováním</c:v>
                </c:pt>
              </c:strCache>
            </c:strRef>
          </c:cat>
          <c:val>
            <c:numRef>
              <c:f>'10 GSM 2025'!$C$11:$C$14</c:f>
              <c:numCache>
                <c:formatCode>#,##0</c:formatCode>
                <c:ptCount val="4"/>
                <c:pt idx="0">
                  <c:v>2131737</c:v>
                </c:pt>
                <c:pt idx="1">
                  <c:v>1505175</c:v>
                </c:pt>
                <c:pt idx="2">
                  <c:v>626562</c:v>
                </c:pt>
                <c:pt idx="3">
                  <c:v>592122</c:v>
                </c:pt>
              </c:numCache>
            </c:numRef>
          </c:val>
        </c:ser>
        <c:gapWidth val="150"/>
        <c:overlap val="0"/>
        <c:axId val="34290552"/>
        <c:axId val="76151774"/>
      </c:barChart>
      <c:catAx>
        <c:axId val="34290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6151774"/>
        <c:crosses val="autoZero"/>
        <c:auto val="1"/>
        <c:lblAlgn val="ctr"/>
        <c:lblOffset val="100"/>
        <c:noMultiLvlLbl val="0"/>
      </c:catAx>
      <c:valAx>
        <c:axId val="7615177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429055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Online poptávka versus lázeňské noci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'10 GSM 2025'!B17</c:f>
              <c:strCache>
                <c:ptCount val="1"/>
                <c:pt idx="0">
                  <c:v>Podíl na online poptávce po KVK</c:v>
                </c:pt>
              </c:strCache>
            </c:strRef>
          </c:tx>
          <c:spPr>
            <a:solidFill>
              <a:srgbClr val="2a78d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 GSM 2025'!$A$18:$A$22</c:f>
              <c:strCache>
                <c:ptCount val="5"/>
                <c:pt idx="0">
                  <c:v>Německo</c:v>
                </c:pt>
                <c:pt idx="1">
                  <c:v>Polsko</c:v>
                </c:pt>
                <c:pt idx="2">
                  <c:v>Izrael</c:v>
                </c:pt>
                <c:pt idx="3">
                  <c:v>Velká Británie</c:v>
                </c:pt>
                <c:pt idx="4">
                  <c:v>Francie</c:v>
                </c:pt>
              </c:strCache>
            </c:strRef>
          </c:cat>
          <c:val>
            <c:numRef>
              <c:f>'10 GSM 2025'!$B$18:$B$22</c:f>
              <c:numCache>
                <c:formatCode>0.0%</c:formatCode>
                <c:ptCount val="5"/>
                <c:pt idx="0">
                  <c:v>0.4099</c:v>
                </c:pt>
                <c:pt idx="1">
                  <c:v>0.0318</c:v>
                </c:pt>
                <c:pt idx="2">
                  <c:v>0.0069</c:v>
                </c:pt>
                <c:pt idx="3">
                  <c:v>0.0066</c:v>
                </c:pt>
                <c:pt idx="4">
                  <c:v>0.0066</c:v>
                </c:pt>
              </c:numCache>
            </c:numRef>
          </c:val>
        </c:ser>
        <c:ser>
          <c:idx val="1"/>
          <c:order val="1"/>
          <c:tx>
            <c:strRef>
              <c:f>'10 GSM 2025'!C17</c:f>
              <c:strCache>
                <c:ptCount val="1"/>
                <c:pt idx="0">
                  <c:v>Podíl na láz. nocích v KV</c:v>
                </c:pt>
              </c:strCache>
            </c:strRef>
          </c:tx>
          <c:spPr>
            <a:solidFill>
              <a:srgbClr val="eda100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 GSM 2025'!$A$18:$A$22</c:f>
              <c:strCache>
                <c:ptCount val="5"/>
                <c:pt idx="0">
                  <c:v>Německo</c:v>
                </c:pt>
                <c:pt idx="1">
                  <c:v>Polsko</c:v>
                </c:pt>
                <c:pt idx="2">
                  <c:v>Izrael</c:v>
                </c:pt>
                <c:pt idx="3">
                  <c:v>Velká Británie</c:v>
                </c:pt>
                <c:pt idx="4">
                  <c:v>Francie</c:v>
                </c:pt>
              </c:strCache>
            </c:strRef>
          </c:cat>
          <c:val>
            <c:numRef>
              <c:f>'10 GSM 2025'!$C$18:$C$22</c:f>
              <c:numCache>
                <c:formatCode>0.0%</c:formatCode>
                <c:ptCount val="5"/>
                <c:pt idx="0">
                  <c:v>0.418</c:v>
                </c:pt>
                <c:pt idx="1">
                  <c:v>0.009</c:v>
                </c:pt>
                <c:pt idx="2">
                  <c:v>0.031</c:v>
                </c:pt>
                <c:pt idx="3">
                  <c:v>0.007</c:v>
                </c:pt>
                <c:pt idx="4">
                  <c:v>0.005</c:v>
                </c:pt>
              </c:numCache>
            </c:numRef>
          </c:val>
        </c:ser>
        <c:gapWidth val="150"/>
        <c:overlap val="0"/>
        <c:axId val="84517669"/>
        <c:axId val="28112037"/>
      </c:barChart>
      <c:catAx>
        <c:axId val="8451766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8112037"/>
        <c:crosses val="autoZero"/>
        <c:auto val="1"/>
        <c:lblAlgn val="ctr"/>
        <c:lblOffset val="100"/>
        <c:noMultiLvlLbl val="0"/>
      </c:catAx>
      <c:valAx>
        <c:axId val="2811203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451766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Obsazenost kolem filmového festivalu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'10 GSM 2025'!B25</c:f>
              <c:strCache>
                <c:ptCount val="1"/>
                <c:pt idx="0">
                  <c:v>Obsazenost</c:v>
                </c:pt>
              </c:strCache>
            </c:strRef>
          </c:tx>
          <c:spPr>
            <a:solidFill>
              <a:srgbClr val="2a78d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 GSM 2025'!$A$26:$A$29</c:f>
              <c:strCache>
                <c:ptCount val="4"/>
                <c:pt idx="0">
                  <c:v>Týden před (víkend)</c:v>
                </c:pt>
                <c:pt idx="1">
                  <c:v>Festival všední dny</c:v>
                </c:pt>
                <c:pt idx="2">
                  <c:v>Festivalový víkend</c:v>
                </c:pt>
                <c:pt idx="3">
                  <c:v>Týden po (víkend)</c:v>
                </c:pt>
              </c:strCache>
            </c:strRef>
          </c:cat>
          <c:val>
            <c:numRef>
              <c:f>'10 GSM 2025'!$B$26:$B$29</c:f>
              <c:numCache>
                <c:formatCode>0.0%</c:formatCode>
                <c:ptCount val="4"/>
                <c:pt idx="0">
                  <c:v>0.266</c:v>
                </c:pt>
                <c:pt idx="1">
                  <c:v>0.7081</c:v>
                </c:pt>
                <c:pt idx="2">
                  <c:v>0.9401</c:v>
                </c:pt>
                <c:pt idx="3">
                  <c:v>0.343</c:v>
                </c:pt>
              </c:numCache>
            </c:numRef>
          </c:val>
        </c:ser>
        <c:gapWidth val="150"/>
        <c:overlap val="0"/>
        <c:axId val="34344800"/>
        <c:axId val="15188433"/>
      </c:barChart>
      <c:catAx>
        <c:axId val="3434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5188433"/>
        <c:crosses val="autoZero"/>
        <c:auto val="1"/>
        <c:lblAlgn val="ctr"/>
        <c:lblOffset val="100"/>
        <c:noMultiLvlLbl val="0"/>
      </c:catAx>
      <c:valAx>
        <c:axId val="1518843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434480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Průměrná cena za pokoj kolem filmového festivalu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'10 GSM 2025'!C25</c:f>
              <c:strCache>
                <c:ptCount val="1"/>
                <c:pt idx="0">
                  <c:v>Průměrná cena za pokoj (Kč)</c:v>
                </c:pt>
              </c:strCache>
            </c:strRef>
          </c:tx>
          <c:spPr>
            <a:solidFill>
              <a:srgbClr val="eb683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 GSM 2025'!$A$26:$A$29</c:f>
              <c:strCache>
                <c:ptCount val="4"/>
                <c:pt idx="0">
                  <c:v>Týden před (víkend)</c:v>
                </c:pt>
                <c:pt idx="1">
                  <c:v>Festival všední dny</c:v>
                </c:pt>
                <c:pt idx="2">
                  <c:v>Festivalový víkend</c:v>
                </c:pt>
                <c:pt idx="3">
                  <c:v>Týden po (víkend)</c:v>
                </c:pt>
              </c:strCache>
            </c:strRef>
          </c:cat>
          <c:val>
            <c:numRef>
              <c:f>'10 GSM 2025'!$C$26:$C$29</c:f>
              <c:numCache>
                <c:formatCode>#,##0</c:formatCode>
                <c:ptCount val="4"/>
                <c:pt idx="0">
                  <c:v>2923</c:v>
                </c:pt>
                <c:pt idx="1">
                  <c:v>6054</c:v>
                </c:pt>
                <c:pt idx="2">
                  <c:v>7766</c:v>
                </c:pt>
                <c:pt idx="3">
                  <c:v>3030</c:v>
                </c:pt>
              </c:numCache>
            </c:numRef>
          </c:val>
        </c:ser>
        <c:gapWidth val="150"/>
        <c:overlap val="0"/>
        <c:axId val="78897879"/>
        <c:axId val="8177925"/>
      </c:barChart>
      <c:catAx>
        <c:axId val="78897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177925"/>
        <c:crosses val="autoZero"/>
        <c:auto val="1"/>
        <c:lblAlgn val="ctr"/>
        <c:lblOffset val="100"/>
        <c:noMultiLvlLbl val="0"/>
      </c:catAx>
      <c:valAx>
        <c:axId val="817792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889787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Hosté podle typu zařízení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'1 Dlouhodobý vývoj'!E4</c:f>
              <c:strCache>
                <c:ptCount val="1"/>
                <c:pt idx="0">
                  <c:v>Lázeňští hosté</c:v>
                </c:pt>
              </c:strCache>
            </c:strRef>
          </c:tx>
          <c:spPr>
            <a:solidFill>
              <a:srgbClr val="2a78d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 Dlouhodobý vývoj'!$A$5:$A$11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'1 Dlouhodobý vývoj'!$E$5:$E$11</c:f>
              <c:numCache>
                <c:formatCode>#,##0</c:formatCode>
                <c:ptCount val="7"/>
                <c:pt idx="0">
                  <c:v>220764</c:v>
                </c:pt>
                <c:pt idx="1">
                  <c:v>152406</c:v>
                </c:pt>
                <c:pt idx="2">
                  <c:v>248853</c:v>
                </c:pt>
                <c:pt idx="3">
                  <c:v>286612</c:v>
                </c:pt>
                <c:pt idx="4">
                  <c:v>312774</c:v>
                </c:pt>
                <c:pt idx="5">
                  <c:v>312589</c:v>
                </c:pt>
                <c:pt idx="6">
                  <c:v>153616</c:v>
                </c:pt>
              </c:numCache>
            </c:numRef>
          </c:val>
        </c:ser>
        <c:ser>
          <c:idx val="1"/>
          <c:order val="1"/>
          <c:tx>
            <c:strRef>
              <c:f>'1 Dlouhodobý vývoj'!F4</c:f>
              <c:strCache>
                <c:ptCount val="1"/>
                <c:pt idx="0">
                  <c:v>Ostatní hosté</c:v>
                </c:pt>
              </c:strCache>
            </c:strRef>
          </c:tx>
          <c:spPr>
            <a:solidFill>
              <a:srgbClr val="eb683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 Dlouhodobý vývoj'!$A$5:$A$11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'1 Dlouhodobý vývoj'!$F$5:$F$11</c:f>
              <c:numCache>
                <c:formatCode>#,##0</c:formatCode>
                <c:ptCount val="7"/>
                <c:pt idx="0">
                  <c:v>224174</c:v>
                </c:pt>
                <c:pt idx="1">
                  <c:v>131263</c:v>
                </c:pt>
                <c:pt idx="2">
                  <c:v>215580</c:v>
                </c:pt>
                <c:pt idx="3">
                  <c:v>260798</c:v>
                </c:pt>
                <c:pt idx="4">
                  <c:v>274472</c:v>
                </c:pt>
                <c:pt idx="5">
                  <c:v>279533</c:v>
                </c:pt>
                <c:pt idx="6">
                  <c:v>115454</c:v>
                </c:pt>
              </c:numCache>
            </c:numRef>
          </c:val>
        </c:ser>
        <c:gapWidth val="150"/>
        <c:overlap val="100"/>
        <c:axId val="86719759"/>
        <c:axId val="85880817"/>
      </c:barChart>
      <c:catAx>
        <c:axId val="86719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5880817"/>
        <c:crosses val="autoZero"/>
        <c:auto val="1"/>
        <c:lblAlgn val="ctr"/>
        <c:lblOffset val="100"/>
        <c:noMultiLvlLbl val="0"/>
      </c:catAx>
      <c:valAx>
        <c:axId val="8588081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počet hostů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671975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Délka pobytu podle typu ubytování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'10 GSM 2025'!B32</c:f>
              <c:strCache>
                <c:ptCount val="1"/>
                <c:pt idx="0">
                  <c:v>Lázeňská zařízení (ČSÚ)</c:v>
                </c:pt>
              </c:strCache>
            </c:strRef>
          </c:tx>
          <c:spPr>
            <a:solidFill>
              <a:srgbClr val="2a78d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 GSM 2025'!$A$33:$A$37</c:f>
              <c:strCache>
                <c:ptCount val="5"/>
                <c:pt idx="0">
                  <c:v>Izrael</c:v>
                </c:pt>
                <c:pt idx="1">
                  <c:v>Polsko</c:v>
                </c:pt>
                <c:pt idx="2">
                  <c:v>Německo</c:v>
                </c:pt>
                <c:pt idx="3">
                  <c:v>Velká Británie</c:v>
                </c:pt>
                <c:pt idx="4">
                  <c:v>Francie</c:v>
                </c:pt>
              </c:strCache>
            </c:strRef>
          </c:cat>
          <c:val>
            <c:numRef>
              <c:f>'10 GSM 2025'!$B$33:$B$37</c:f>
              <c:numCache>
                <c:formatCode>0.00</c:formatCode>
                <c:ptCount val="5"/>
                <c:pt idx="0">
                  <c:v>8.82</c:v>
                </c:pt>
                <c:pt idx="1">
                  <c:v>2.73</c:v>
                </c:pt>
                <c:pt idx="2">
                  <c:v>4.65</c:v>
                </c:pt>
                <c:pt idx="3">
                  <c:v>3.51</c:v>
                </c:pt>
                <c:pt idx="4">
                  <c:v>3.8</c:v>
                </c:pt>
              </c:numCache>
            </c:numRef>
          </c:val>
        </c:ser>
        <c:ser>
          <c:idx val="1"/>
          <c:order val="1"/>
          <c:tx>
            <c:strRef>
              <c:f>'10 GSM 2025'!C32</c:f>
              <c:strCache>
                <c:ptCount val="1"/>
                <c:pt idx="0">
                  <c:v>Vše vč. krátkodobých pronájmů</c:v>
                </c:pt>
              </c:strCache>
            </c:strRef>
          </c:tx>
          <c:spPr>
            <a:solidFill>
              <a:srgbClr val="eb683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 GSM 2025'!$A$33:$A$37</c:f>
              <c:strCache>
                <c:ptCount val="5"/>
                <c:pt idx="0">
                  <c:v>Izrael</c:v>
                </c:pt>
                <c:pt idx="1">
                  <c:v>Polsko</c:v>
                </c:pt>
                <c:pt idx="2">
                  <c:v>Německo</c:v>
                </c:pt>
                <c:pt idx="3">
                  <c:v>Velká Británie</c:v>
                </c:pt>
                <c:pt idx="4">
                  <c:v>Francie</c:v>
                </c:pt>
              </c:strCache>
            </c:strRef>
          </c:cat>
          <c:val>
            <c:numRef>
              <c:f>'10 GSM 2025'!$C$33:$C$37</c:f>
              <c:numCache>
                <c:formatCode>0.00</c:formatCode>
                <c:ptCount val="5"/>
                <c:pt idx="0">
                  <c:v>3.6</c:v>
                </c:pt>
                <c:pt idx="1">
                  <c:v>2.7</c:v>
                </c:pt>
                <c:pt idx="2">
                  <c:v>2.5</c:v>
                </c:pt>
                <c:pt idx="3">
                  <c:v>2.4</c:v>
                </c:pt>
                <c:pt idx="4">
                  <c:v>2.2</c:v>
                </c:pt>
              </c:numCache>
            </c:numRef>
          </c:val>
        </c:ser>
        <c:gapWidth val="150"/>
        <c:overlap val="0"/>
        <c:axId val="44239685"/>
        <c:axId val="84807054"/>
      </c:barChart>
      <c:catAx>
        <c:axId val="4423968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4807054"/>
        <c:crosses val="autoZero"/>
        <c:auto val="1"/>
        <c:lblAlgn val="ctr"/>
        <c:lblOffset val="100"/>
        <c:noMultiLvlLbl val="0"/>
      </c:catAx>
      <c:valAx>
        <c:axId val="8480705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noci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423968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Průměrná délka pobytu (noci na hosta)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'2 Délka pobytu'!B4</c:f>
              <c:strCache>
                <c:ptCount val="1"/>
                <c:pt idx="0">
                  <c:v>Lázeňská zařízení</c:v>
                </c:pt>
              </c:strCache>
            </c:strRef>
          </c:tx>
          <c:spPr>
            <a:solidFill>
              <a:srgbClr val="2a78d6"/>
            </a:solidFill>
            <a:ln w="21960">
              <a:solidFill>
                <a:srgbClr val="2a78d6"/>
              </a:solidFill>
              <a:round/>
            </a:ln>
          </c:spPr>
          <c:marker>
            <c:symbol val="circle"/>
            <c:size val="6"/>
            <c:spPr>
              <a:solidFill>
                <a:srgbClr val="2a78d6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Délka pobytu'!$A$5:$A$11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'2 Délka pobytu'!$B$5:$B$11</c:f>
              <c:numCache>
                <c:formatCode>0.00</c:formatCode>
                <c:ptCount val="7"/>
                <c:pt idx="0">
                  <c:v>6.08616441086409</c:v>
                </c:pt>
                <c:pt idx="1">
                  <c:v>4.34108237208509</c:v>
                </c:pt>
                <c:pt idx="2">
                  <c:v>4.12736434762691</c:v>
                </c:pt>
                <c:pt idx="3">
                  <c:v>4.34252229494927</c:v>
                </c:pt>
                <c:pt idx="4">
                  <c:v>4.27603637130964</c:v>
                </c:pt>
                <c:pt idx="5">
                  <c:v>4.4978550108929</c:v>
                </c:pt>
                <c:pt idx="6">
                  <c:v>4.33541427976252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 Délka pobytu'!C4</c:f>
              <c:strCache>
                <c:ptCount val="1"/>
                <c:pt idx="0">
                  <c:v>Všechna zařízení</c:v>
                </c:pt>
              </c:strCache>
            </c:strRef>
          </c:tx>
          <c:spPr>
            <a:solidFill>
              <a:srgbClr val="1baf7a"/>
            </a:solidFill>
            <a:ln w="21960">
              <a:solidFill>
                <a:srgbClr val="1baf7a"/>
              </a:solidFill>
              <a:round/>
            </a:ln>
          </c:spPr>
          <c:marker>
            <c:symbol val="circle"/>
            <c:size val="6"/>
            <c:spPr>
              <a:solidFill>
                <a:srgbClr val="1baf7a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Délka pobytu'!$A$5:$A$11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'2 Délka pobytu'!$C$5:$C$11</c:f>
              <c:numCache>
                <c:formatCode>0.00</c:formatCode>
                <c:ptCount val="7"/>
                <c:pt idx="0">
                  <c:v>4.36418107691409</c:v>
                </c:pt>
                <c:pt idx="1">
                  <c:v>3.47119706418396</c:v>
                </c:pt>
                <c:pt idx="2">
                  <c:v>3.36544130154403</c:v>
                </c:pt>
                <c:pt idx="3">
                  <c:v>3.504197950348</c:v>
                </c:pt>
                <c:pt idx="4">
                  <c:v>3.48155117276235</c:v>
                </c:pt>
                <c:pt idx="5">
                  <c:v>3.60016516866457</c:v>
                </c:pt>
                <c:pt idx="6">
                  <c:v>3.66480098115732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 Délka pobytu'!D4</c:f>
              <c:strCache>
                <c:ptCount val="1"/>
                <c:pt idx="0">
                  <c:v>Ostatní zařízení</c:v>
                </c:pt>
              </c:strCache>
            </c:strRef>
          </c:tx>
          <c:spPr>
            <a:solidFill>
              <a:srgbClr val="eb6834"/>
            </a:solidFill>
            <a:ln w="21960">
              <a:solidFill>
                <a:srgbClr val="eb6834"/>
              </a:solidFill>
              <a:round/>
            </a:ln>
          </c:spPr>
          <c:marker>
            <c:symbol val="circle"/>
            <c:size val="6"/>
            <c:spPr>
              <a:solidFill>
                <a:srgbClr val="eb6834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Délka pobytu'!$A$5:$A$11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'2 Délka pobytu'!$D$5:$D$11</c:f>
              <c:numCache>
                <c:formatCode>0.00</c:formatCode>
                <c:ptCount val="7"/>
                <c:pt idx="0">
                  <c:v>2.66839151730352</c:v>
                </c:pt>
                <c:pt idx="1">
                  <c:v>2.46119622437397</c:v>
                </c:pt>
                <c:pt idx="2">
                  <c:v>2.48592169960108</c:v>
                </c:pt>
                <c:pt idx="3">
                  <c:v>2.58289557435256</c:v>
                </c:pt>
                <c:pt idx="4">
                  <c:v>2.57619720772975</c:v>
                </c:pt>
                <c:pt idx="5">
                  <c:v>2.59631957586403</c:v>
                </c:pt>
                <c:pt idx="6">
                  <c:v>2.77252412216121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49046830"/>
        <c:axId val="33499931"/>
      </c:lineChart>
      <c:catAx>
        <c:axId val="4904683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3499931"/>
        <c:crosses val="autoZero"/>
        <c:auto val="1"/>
        <c:lblAlgn val="ctr"/>
        <c:lblOffset val="100"/>
        <c:noMultiLvlLbl val="0"/>
      </c:catAx>
      <c:valAx>
        <c:axId val="33499931"/>
        <c:scaling>
          <c:orientation val="minMax"/>
          <c:min val="2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noci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904683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Kolik nocí město ročně ztrácí zkrácením lázeňských pobytů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'2 Délka pobytu'!E4</c:f>
              <c:strCache>
                <c:ptCount val="1"/>
                <c:pt idx="0">
                  <c:v>Ztráta nocí proti délce 2019</c:v>
                </c:pt>
              </c:strCache>
            </c:strRef>
          </c:tx>
          <c:spPr>
            <a:solidFill>
              <a:srgbClr val="eda100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Délka pobytu'!$A$5:$A$11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'2 Délka pobytu'!$E$5:$E$11</c:f>
              <c:numCache>
                <c:formatCode>#,##0</c:formatCode>
                <c:ptCount val="7"/>
                <c:pt idx="1">
                  <c:v>265960.973202153</c:v>
                </c:pt>
                <c:pt idx="2">
                  <c:v>487453.272136762</c:v>
                </c:pt>
                <c:pt idx="3">
                  <c:v>499748.754126579</c:v>
                </c:pt>
                <c:pt idx="4">
                  <c:v>566160.987443605</c:v>
                </c:pt>
                <c:pt idx="5">
                  <c:v>496488.047027595</c:v>
                </c:pt>
                <c:pt idx="6">
                  <c:v>268943.232139298</c:v>
                </c:pt>
              </c:numCache>
            </c:numRef>
          </c:val>
        </c:ser>
        <c:gapWidth val="150"/>
        <c:overlap val="0"/>
        <c:axId val="55085105"/>
        <c:axId val="2933872"/>
      </c:barChart>
      <c:catAx>
        <c:axId val="5508510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933872"/>
        <c:crosses val="autoZero"/>
        <c:auto val="1"/>
        <c:lblAlgn val="ctr"/>
        <c:lblOffset val="100"/>
        <c:noMultiLvlLbl val="0"/>
      </c:catAx>
      <c:valAx>
        <c:axId val="293387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nocí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508510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Lázeňští hosté podle měsíců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'3 Sezónnost'!B4</c:f>
              <c:strCache>
                <c:ptCount val="1"/>
                <c:pt idx="0">
                  <c:v>2019 — lázeňští hosté</c:v>
                </c:pt>
              </c:strCache>
            </c:strRef>
          </c:tx>
          <c:spPr>
            <a:solidFill>
              <a:srgbClr val="e87ba4"/>
            </a:solidFill>
            <a:ln w="21960">
              <a:solidFill>
                <a:srgbClr val="e87ba4"/>
              </a:solidFill>
              <a:round/>
            </a:ln>
          </c:spPr>
          <c:marker>
            <c:symbol val="circle"/>
            <c:size val="6"/>
            <c:spPr>
              <a:solidFill>
                <a:srgbClr val="e87ba4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Sezónnost'!$A$5:$A$16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'3 Sezónnost'!$B$5:$B$16</c:f>
              <c:numCache>
                <c:formatCode>#,##0</c:formatCode>
                <c:ptCount val="12"/>
                <c:pt idx="0">
                  <c:v>11020</c:v>
                </c:pt>
                <c:pt idx="1">
                  <c:v>14240</c:v>
                </c:pt>
                <c:pt idx="2">
                  <c:v>17301</c:v>
                </c:pt>
                <c:pt idx="3">
                  <c:v>17804</c:v>
                </c:pt>
                <c:pt idx="4">
                  <c:v>17073</c:v>
                </c:pt>
                <c:pt idx="5">
                  <c:v>19608</c:v>
                </c:pt>
                <c:pt idx="6">
                  <c:v>21514</c:v>
                </c:pt>
                <c:pt idx="7">
                  <c:v>20581</c:v>
                </c:pt>
                <c:pt idx="8">
                  <c:v>19323</c:v>
                </c:pt>
                <c:pt idx="9">
                  <c:v>23570</c:v>
                </c:pt>
                <c:pt idx="10">
                  <c:v>18348</c:v>
                </c:pt>
                <c:pt idx="11">
                  <c:v>20382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 Sezónnost'!C4</c:f>
              <c:strCache>
                <c:ptCount val="1"/>
                <c:pt idx="0">
                  <c:v>2023 — lázeňští hosté</c:v>
                </c:pt>
              </c:strCache>
            </c:strRef>
          </c:tx>
          <c:spPr>
            <a:solidFill>
              <a:srgbClr val="eda100"/>
            </a:solidFill>
            <a:ln w="21960">
              <a:solidFill>
                <a:srgbClr val="eda100"/>
              </a:solidFill>
              <a:round/>
            </a:ln>
          </c:spPr>
          <c:marker>
            <c:symbol val="circle"/>
            <c:size val="6"/>
            <c:spPr>
              <a:solidFill>
                <a:srgbClr val="eda100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Sezónnost'!$A$5:$A$16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'3 Sezónnost'!$C$5:$C$16</c:f>
              <c:numCache>
                <c:formatCode>#,##0</c:formatCode>
                <c:ptCount val="12"/>
                <c:pt idx="0">
                  <c:v>18685</c:v>
                </c:pt>
                <c:pt idx="1">
                  <c:v>19971</c:v>
                </c:pt>
                <c:pt idx="2">
                  <c:v>19342</c:v>
                </c:pt>
                <c:pt idx="3">
                  <c:v>24309</c:v>
                </c:pt>
                <c:pt idx="4">
                  <c:v>25579</c:v>
                </c:pt>
                <c:pt idx="5">
                  <c:v>24033</c:v>
                </c:pt>
                <c:pt idx="6">
                  <c:v>27380</c:v>
                </c:pt>
                <c:pt idx="7">
                  <c:v>24932</c:v>
                </c:pt>
                <c:pt idx="8">
                  <c:v>25007</c:v>
                </c:pt>
                <c:pt idx="9">
                  <c:v>28206</c:v>
                </c:pt>
                <c:pt idx="10">
                  <c:v>24568</c:v>
                </c:pt>
                <c:pt idx="11">
                  <c:v>24600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'3 Sezónnost'!D4</c:f>
              <c:strCache>
                <c:ptCount val="1"/>
                <c:pt idx="0">
                  <c:v>2024 — lázeňští hosté</c:v>
                </c:pt>
              </c:strCache>
            </c:strRef>
          </c:tx>
          <c:spPr>
            <a:solidFill>
              <a:srgbClr val="1baf7a"/>
            </a:solidFill>
            <a:ln w="21960">
              <a:solidFill>
                <a:srgbClr val="1baf7a"/>
              </a:solidFill>
              <a:round/>
            </a:ln>
          </c:spPr>
          <c:marker>
            <c:symbol val="circle"/>
            <c:size val="6"/>
            <c:spPr>
              <a:solidFill>
                <a:srgbClr val="1baf7a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Sezónnost'!$A$5:$A$16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'3 Sezónnost'!$D$5:$D$16</c:f>
              <c:numCache>
                <c:formatCode>#,##0</c:formatCode>
                <c:ptCount val="12"/>
                <c:pt idx="0">
                  <c:v>18668</c:v>
                </c:pt>
                <c:pt idx="1">
                  <c:v>23907</c:v>
                </c:pt>
                <c:pt idx="2">
                  <c:v>27765</c:v>
                </c:pt>
                <c:pt idx="3">
                  <c:v>22551</c:v>
                </c:pt>
                <c:pt idx="4">
                  <c:v>29868</c:v>
                </c:pt>
                <c:pt idx="5">
                  <c:v>26316</c:v>
                </c:pt>
                <c:pt idx="6">
                  <c:v>28157</c:v>
                </c:pt>
                <c:pt idx="7">
                  <c:v>26502</c:v>
                </c:pt>
                <c:pt idx="8">
                  <c:v>23677</c:v>
                </c:pt>
                <c:pt idx="9">
                  <c:v>29663</c:v>
                </c:pt>
                <c:pt idx="10">
                  <c:v>27002</c:v>
                </c:pt>
                <c:pt idx="11">
                  <c:v>28698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'3 Sezónnost'!E4</c:f>
              <c:strCache>
                <c:ptCount val="1"/>
                <c:pt idx="0">
                  <c:v>2025 — lázeňští hosté</c:v>
                </c:pt>
              </c:strCache>
            </c:strRef>
          </c:tx>
          <c:spPr>
            <a:solidFill>
              <a:srgbClr val="2a78d6"/>
            </a:solidFill>
            <a:ln w="21960">
              <a:solidFill>
                <a:srgbClr val="2a78d6"/>
              </a:solidFill>
              <a:round/>
            </a:ln>
          </c:spPr>
          <c:marker>
            <c:symbol val="circle"/>
            <c:size val="6"/>
            <c:spPr>
              <a:solidFill>
                <a:srgbClr val="2a78d6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Sezónnost'!$A$5:$A$16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'3 Sezónnost'!$E$5:$E$16</c:f>
              <c:numCache>
                <c:formatCode>#,##0</c:formatCode>
                <c:ptCount val="12"/>
                <c:pt idx="0">
                  <c:v>21758</c:v>
                </c:pt>
                <c:pt idx="1">
                  <c:v>24288</c:v>
                </c:pt>
                <c:pt idx="2">
                  <c:v>24549</c:v>
                </c:pt>
                <c:pt idx="3">
                  <c:v>25921</c:v>
                </c:pt>
                <c:pt idx="4">
                  <c:v>27134</c:v>
                </c:pt>
                <c:pt idx="5">
                  <c:v>22038</c:v>
                </c:pt>
                <c:pt idx="6">
                  <c:v>31548</c:v>
                </c:pt>
                <c:pt idx="7">
                  <c:v>26701</c:v>
                </c:pt>
                <c:pt idx="8">
                  <c:v>24172</c:v>
                </c:pt>
                <c:pt idx="9">
                  <c:v>31121</c:v>
                </c:pt>
                <c:pt idx="10">
                  <c:v>25967</c:v>
                </c:pt>
                <c:pt idx="11">
                  <c:v>27392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'3 Sezónnost'!F4</c:f>
              <c:strCache>
                <c:ptCount val="1"/>
                <c:pt idx="0">
                  <c:v>2026 — lázeňští hosté</c:v>
                </c:pt>
              </c:strCache>
            </c:strRef>
          </c:tx>
          <c:spPr>
            <a:solidFill>
              <a:srgbClr val="eb6834"/>
            </a:solidFill>
            <a:ln w="21960">
              <a:solidFill>
                <a:srgbClr val="eb6834"/>
              </a:solidFill>
              <a:round/>
            </a:ln>
          </c:spPr>
          <c:marker>
            <c:symbol val="circle"/>
            <c:size val="6"/>
            <c:spPr>
              <a:solidFill>
                <a:srgbClr val="eb6834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Sezónnost'!$A$5:$A$16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'3 Sezónnost'!$F$5:$F$16</c:f>
              <c:numCache>
                <c:formatCode>#,##0</c:formatCode>
                <c:ptCount val="12"/>
                <c:pt idx="0">
                  <c:v>23238</c:v>
                </c:pt>
                <c:pt idx="1">
                  <c:v>25070</c:v>
                </c:pt>
                <c:pt idx="2">
                  <c:v>26845</c:v>
                </c:pt>
                <c:pt idx="3">
                  <c:v>27123</c:v>
                </c:pt>
                <c:pt idx="4">
                  <c:v>30160</c:v>
                </c:pt>
                <c:pt idx="5">
                  <c:v>21180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67480593"/>
        <c:axId val="10859791"/>
      </c:lineChart>
      <c:catAx>
        <c:axId val="6748059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0859791"/>
        <c:crosses val="autoZero"/>
        <c:auto val="1"/>
        <c:lblAlgn val="ctr"/>
        <c:lblOffset val="100"/>
        <c:noMultiLvlLbl val="0"/>
      </c:catAx>
      <c:valAx>
        <c:axId val="1085979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počet hostů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748059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Sezónní index lázeňských přenocování 2025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'3 Sezónnost'!G4</c:f>
              <c:strCache>
                <c:ptCount val="1"/>
                <c:pt idx="0">
                  <c:v>Index láz. nocí 2025 (průměr = 100)</c:v>
                </c:pt>
              </c:strCache>
            </c:strRef>
          </c:tx>
          <c:spPr>
            <a:solidFill>
              <a:srgbClr val="2a78d6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1"/>
            <c:showVal val="1"/>
            <c:showCatName val="1"/>
            <c:showSerName val="1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Sezónnost'!$A$5:$A$16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'3 Sezónnost'!$G$5:$G$16</c:f>
              <c:numCache>
                <c:formatCode>0</c:formatCode>
                <c:ptCount val="12"/>
                <c:pt idx="0">
                  <c:v>72.9979089318482</c:v>
                </c:pt>
                <c:pt idx="1">
                  <c:v>88.2208850766014</c:v>
                </c:pt>
                <c:pt idx="2">
                  <c:v>94.9413220671702</c:v>
                </c:pt>
                <c:pt idx="3">
                  <c:v>102.37016173772</c:v>
                </c:pt>
                <c:pt idx="4">
                  <c:v>104.440745956557</c:v>
                </c:pt>
                <c:pt idx="5">
                  <c:v>89.6257414756967</c:v>
                </c:pt>
                <c:pt idx="6">
                  <c:v>109.951777407929</c:v>
                </c:pt>
                <c:pt idx="7">
                  <c:v>114.182563052106</c:v>
                </c:pt>
                <c:pt idx="8">
                  <c:v>108.917338795715</c:v>
                </c:pt>
                <c:pt idx="9">
                  <c:v>121.329748645073</c:v>
                </c:pt>
                <c:pt idx="10">
                  <c:v>99.3641445824265</c:v>
                </c:pt>
                <c:pt idx="11">
                  <c:v>93.6576622711561</c:v>
                </c:pt>
              </c:numCache>
            </c:numRef>
          </c:val>
        </c:ser>
        <c:gapWidth val="150"/>
        <c:overlap val="0"/>
        <c:axId val="89476296"/>
        <c:axId val="15187985"/>
      </c:barChart>
      <c:catAx>
        <c:axId val="89476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5187985"/>
        <c:crosses val="autoZero"/>
        <c:auto val="1"/>
        <c:lblAlgn val="ctr"/>
        <c:lblOffset val="100"/>
        <c:noMultiLvlLbl val="0"/>
      </c:catAx>
      <c:valAx>
        <c:axId val="1518798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index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947629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Přenocování po čtvrtletích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'4 Kvartály'!B4</c:f>
              <c:strCache>
                <c:ptCount val="1"/>
                <c:pt idx="0">
                  <c:v>Lázeňská přenocování</c:v>
                </c:pt>
              </c:strCache>
            </c:strRef>
          </c:tx>
          <c:spPr>
            <a:solidFill>
              <a:srgbClr val="2a78d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 Kvartály'!$A$5:$A$30</c:f>
              <c:strCache>
                <c:ptCount val="26"/>
                <c:pt idx="0">
                  <c:v>2019 · 1Q</c:v>
                </c:pt>
                <c:pt idx="1">
                  <c:v>2019 · 2Q</c:v>
                </c:pt>
                <c:pt idx="2">
                  <c:v>2019 · 3Q</c:v>
                </c:pt>
                <c:pt idx="3">
                  <c:v>2019 · 4Q</c:v>
                </c:pt>
                <c:pt idx="4">
                  <c:v>2021 · 1Q</c:v>
                </c:pt>
                <c:pt idx="5">
                  <c:v>2021 · 2Q</c:v>
                </c:pt>
                <c:pt idx="6">
                  <c:v>2021 · 3Q</c:v>
                </c:pt>
                <c:pt idx="7">
                  <c:v>2021 · 4Q</c:v>
                </c:pt>
                <c:pt idx="8">
                  <c:v>2022 · 1Q</c:v>
                </c:pt>
                <c:pt idx="9">
                  <c:v>2022 · 2Q</c:v>
                </c:pt>
                <c:pt idx="10">
                  <c:v>2022 · 3Q</c:v>
                </c:pt>
                <c:pt idx="11">
                  <c:v>2022 · 4Q</c:v>
                </c:pt>
                <c:pt idx="12">
                  <c:v>2023 · 1Q</c:v>
                </c:pt>
                <c:pt idx="13">
                  <c:v>2023 · 2Q</c:v>
                </c:pt>
                <c:pt idx="14">
                  <c:v>2023 · 3Q</c:v>
                </c:pt>
                <c:pt idx="15">
                  <c:v>2023 · 4Q</c:v>
                </c:pt>
                <c:pt idx="16">
                  <c:v>2024 · 1Q</c:v>
                </c:pt>
                <c:pt idx="17">
                  <c:v>2024 · 2Q</c:v>
                </c:pt>
                <c:pt idx="18">
                  <c:v>2024 · 3Q</c:v>
                </c:pt>
                <c:pt idx="19">
                  <c:v>2024 · 4Q</c:v>
                </c:pt>
                <c:pt idx="20">
                  <c:v>2025 · 1Q</c:v>
                </c:pt>
                <c:pt idx="21">
                  <c:v>2025 · 2Q</c:v>
                </c:pt>
                <c:pt idx="22">
                  <c:v>2025 · 3Q</c:v>
                </c:pt>
                <c:pt idx="23">
                  <c:v>2025 · 4Q</c:v>
                </c:pt>
                <c:pt idx="24">
                  <c:v>2026 · 1Q</c:v>
                </c:pt>
                <c:pt idx="25">
                  <c:v>2026 · 2Q</c:v>
                </c:pt>
              </c:strCache>
            </c:strRef>
          </c:cat>
          <c:val>
            <c:numRef>
              <c:f>'4 Kvartály'!$B$5:$B$30</c:f>
              <c:numCache>
                <c:formatCode>#,##0</c:formatCode>
                <c:ptCount val="26"/>
                <c:pt idx="0">
                  <c:v>289369</c:v>
                </c:pt>
                <c:pt idx="1">
                  <c:v>347800</c:v>
                </c:pt>
                <c:pt idx="2">
                  <c:v>360427</c:v>
                </c:pt>
                <c:pt idx="3">
                  <c:v>346010</c:v>
                </c:pt>
                <c:pt idx="4">
                  <c:v>19401</c:v>
                </c:pt>
                <c:pt idx="5">
                  <c:v>90544</c:v>
                </c:pt>
                <c:pt idx="6">
                  <c:v>318758</c:v>
                </c:pt>
                <c:pt idx="7">
                  <c:v>232904</c:v>
                </c:pt>
                <c:pt idx="8">
                  <c:v>150884</c:v>
                </c:pt>
                <c:pt idx="9">
                  <c:v>225667</c:v>
                </c:pt>
                <c:pt idx="10">
                  <c:v>347098</c:v>
                </c:pt>
                <c:pt idx="11">
                  <c:v>303458</c:v>
                </c:pt>
                <c:pt idx="12">
                  <c:v>240351</c:v>
                </c:pt>
                <c:pt idx="13">
                  <c:v>316989</c:v>
                </c:pt>
                <c:pt idx="14">
                  <c:v>358915</c:v>
                </c:pt>
                <c:pt idx="15">
                  <c:v>328364</c:v>
                </c:pt>
                <c:pt idx="16">
                  <c:v>286583</c:v>
                </c:pt>
                <c:pt idx="17">
                  <c:v>323674</c:v>
                </c:pt>
                <c:pt idx="18">
                  <c:v>369002</c:v>
                </c:pt>
                <c:pt idx="19">
                  <c:v>358174</c:v>
                </c:pt>
                <c:pt idx="20">
                  <c:v>300130</c:v>
                </c:pt>
                <c:pt idx="21">
                  <c:v>347320</c:v>
                </c:pt>
                <c:pt idx="22">
                  <c:v>390220</c:v>
                </c:pt>
                <c:pt idx="23">
                  <c:v>368310</c:v>
                </c:pt>
                <c:pt idx="24">
                  <c:v>309857</c:v>
                </c:pt>
                <c:pt idx="25">
                  <c:v>356132</c:v>
                </c:pt>
              </c:numCache>
            </c:numRef>
          </c:val>
        </c:ser>
        <c:ser>
          <c:idx val="1"/>
          <c:order val="1"/>
          <c:tx>
            <c:strRef>
              <c:f>'4 Kvartály'!C4</c:f>
              <c:strCache>
                <c:ptCount val="1"/>
                <c:pt idx="0">
                  <c:v>Ostatní přenocování</c:v>
                </c:pt>
              </c:strCache>
            </c:strRef>
          </c:tx>
          <c:spPr>
            <a:solidFill>
              <a:srgbClr val="eb683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 Kvartály'!$A$5:$A$30</c:f>
              <c:strCache>
                <c:ptCount val="26"/>
                <c:pt idx="0">
                  <c:v>2019 · 1Q</c:v>
                </c:pt>
                <c:pt idx="1">
                  <c:v>2019 · 2Q</c:v>
                </c:pt>
                <c:pt idx="2">
                  <c:v>2019 · 3Q</c:v>
                </c:pt>
                <c:pt idx="3">
                  <c:v>2019 · 4Q</c:v>
                </c:pt>
                <c:pt idx="4">
                  <c:v>2021 · 1Q</c:v>
                </c:pt>
                <c:pt idx="5">
                  <c:v>2021 · 2Q</c:v>
                </c:pt>
                <c:pt idx="6">
                  <c:v>2021 · 3Q</c:v>
                </c:pt>
                <c:pt idx="7">
                  <c:v>2021 · 4Q</c:v>
                </c:pt>
                <c:pt idx="8">
                  <c:v>2022 · 1Q</c:v>
                </c:pt>
                <c:pt idx="9">
                  <c:v>2022 · 2Q</c:v>
                </c:pt>
                <c:pt idx="10">
                  <c:v>2022 · 3Q</c:v>
                </c:pt>
                <c:pt idx="11">
                  <c:v>2022 · 4Q</c:v>
                </c:pt>
                <c:pt idx="12">
                  <c:v>2023 · 1Q</c:v>
                </c:pt>
                <c:pt idx="13">
                  <c:v>2023 · 2Q</c:v>
                </c:pt>
                <c:pt idx="14">
                  <c:v>2023 · 3Q</c:v>
                </c:pt>
                <c:pt idx="15">
                  <c:v>2023 · 4Q</c:v>
                </c:pt>
                <c:pt idx="16">
                  <c:v>2024 · 1Q</c:v>
                </c:pt>
                <c:pt idx="17">
                  <c:v>2024 · 2Q</c:v>
                </c:pt>
                <c:pt idx="18">
                  <c:v>2024 · 3Q</c:v>
                </c:pt>
                <c:pt idx="19">
                  <c:v>2024 · 4Q</c:v>
                </c:pt>
                <c:pt idx="20">
                  <c:v>2025 · 1Q</c:v>
                </c:pt>
                <c:pt idx="21">
                  <c:v>2025 · 2Q</c:v>
                </c:pt>
                <c:pt idx="22">
                  <c:v>2025 · 3Q</c:v>
                </c:pt>
                <c:pt idx="23">
                  <c:v>2025 · 4Q</c:v>
                </c:pt>
                <c:pt idx="24">
                  <c:v>2026 · 1Q</c:v>
                </c:pt>
                <c:pt idx="25">
                  <c:v>2026 · 2Q</c:v>
                </c:pt>
              </c:strCache>
            </c:strRef>
          </c:cat>
          <c:val>
            <c:numRef>
              <c:f>'4 Kvartály'!$C$5:$C$30</c:f>
              <c:numCache>
                <c:formatCode>#,##0</c:formatCode>
                <c:ptCount val="26"/>
                <c:pt idx="0">
                  <c:v>112542</c:v>
                </c:pt>
                <c:pt idx="1">
                  <c:v>163885</c:v>
                </c:pt>
                <c:pt idx="2">
                  <c:v>174090</c:v>
                </c:pt>
                <c:pt idx="3">
                  <c:v>147667</c:v>
                </c:pt>
                <c:pt idx="4">
                  <c:v>5804</c:v>
                </c:pt>
                <c:pt idx="5">
                  <c:v>35892</c:v>
                </c:pt>
                <c:pt idx="6">
                  <c:v>179106</c:v>
                </c:pt>
                <c:pt idx="7">
                  <c:v>102262</c:v>
                </c:pt>
                <c:pt idx="8">
                  <c:v>74522</c:v>
                </c:pt>
                <c:pt idx="9">
                  <c:v>135473</c:v>
                </c:pt>
                <c:pt idx="10">
                  <c:v>177986</c:v>
                </c:pt>
                <c:pt idx="11">
                  <c:v>147934</c:v>
                </c:pt>
                <c:pt idx="12">
                  <c:v>117281</c:v>
                </c:pt>
                <c:pt idx="13">
                  <c:v>175268</c:v>
                </c:pt>
                <c:pt idx="14">
                  <c:v>215484</c:v>
                </c:pt>
                <c:pt idx="15">
                  <c:v>165581</c:v>
                </c:pt>
                <c:pt idx="16">
                  <c:v>138222</c:v>
                </c:pt>
                <c:pt idx="17">
                  <c:v>180413</c:v>
                </c:pt>
                <c:pt idx="18">
                  <c:v>212080</c:v>
                </c:pt>
                <c:pt idx="19">
                  <c:v>176379</c:v>
                </c:pt>
                <c:pt idx="20">
                  <c:v>130195</c:v>
                </c:pt>
                <c:pt idx="21">
                  <c:v>191489</c:v>
                </c:pt>
                <c:pt idx="22">
                  <c:v>220765</c:v>
                </c:pt>
                <c:pt idx="23">
                  <c:v>183308</c:v>
                </c:pt>
                <c:pt idx="24">
                  <c:v>144258</c:v>
                </c:pt>
                <c:pt idx="25">
                  <c:v>175841</c:v>
                </c:pt>
              </c:numCache>
            </c:numRef>
          </c:val>
        </c:ser>
        <c:gapWidth val="40"/>
        <c:overlap val="100"/>
        <c:axId val="295492"/>
        <c:axId val="69321809"/>
      </c:barChart>
      <c:catAx>
        <c:axId val="2954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9321809"/>
        <c:crosses val="autoZero"/>
        <c:auto val="1"/>
        <c:lblAlgn val="ctr"/>
        <c:lblOffset val="100"/>
        <c:noMultiLvlLbl val="0"/>
      </c:catAx>
      <c:valAx>
        <c:axId val="6932180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počet nocí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9549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Lázeňská přenocování: rezidenti a nerezidenti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'5 Rezidenti'!B4</c:f>
              <c:strCache>
                <c:ptCount val="1"/>
                <c:pt idx="0">
                  <c:v>Rezidenti — láz. noci</c:v>
                </c:pt>
              </c:strCache>
            </c:strRef>
          </c:tx>
          <c:spPr>
            <a:solidFill>
              <a:srgbClr val="1baf7a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 Rezidenti'!$A$5:$A$11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'5 Rezidenti'!$B$5:$B$11</c:f>
              <c:numCache>
                <c:formatCode>#,##0</c:formatCode>
                <c:ptCount val="7"/>
                <c:pt idx="0">
                  <c:v>241656</c:v>
                </c:pt>
                <c:pt idx="1">
                  <c:v>440718</c:v>
                </c:pt>
                <c:pt idx="2">
                  <c:v>395113</c:v>
                </c:pt>
                <c:pt idx="3">
                  <c:v>394427</c:v>
                </c:pt>
                <c:pt idx="4">
                  <c:v>375812</c:v>
                </c:pt>
                <c:pt idx="5">
                  <c:v>390935</c:v>
                </c:pt>
                <c:pt idx="6">
                  <c:v>170149</c:v>
                </c:pt>
              </c:numCache>
            </c:numRef>
          </c:val>
        </c:ser>
        <c:ser>
          <c:idx val="1"/>
          <c:order val="1"/>
          <c:tx>
            <c:strRef>
              <c:f>'5 Rezidenti'!C4</c:f>
              <c:strCache>
                <c:ptCount val="1"/>
                <c:pt idx="0">
                  <c:v>Nerezidenti — láz. noci</c:v>
                </c:pt>
              </c:strCache>
            </c:strRef>
          </c:tx>
          <c:spPr>
            <a:solidFill>
              <a:srgbClr val="2a78d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 Rezidenti'!$A$5:$A$11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'5 Rezidenti'!$C$5:$C$11</c:f>
              <c:numCache>
                <c:formatCode>#,##0</c:formatCode>
                <c:ptCount val="7"/>
                <c:pt idx="0">
                  <c:v>1101950</c:v>
                </c:pt>
                <c:pt idx="1">
                  <c:v>220889</c:v>
                </c:pt>
                <c:pt idx="2">
                  <c:v>631994</c:v>
                </c:pt>
                <c:pt idx="3">
                  <c:v>850192</c:v>
                </c:pt>
                <c:pt idx="4">
                  <c:v>961621</c:v>
                </c:pt>
                <c:pt idx="5">
                  <c:v>1015045</c:v>
                </c:pt>
                <c:pt idx="6">
                  <c:v>495840</c:v>
                </c:pt>
              </c:numCache>
            </c:numRef>
          </c:val>
        </c:ser>
        <c:gapWidth val="150"/>
        <c:overlap val="100"/>
        <c:axId val="57326664"/>
        <c:axId val="59879298"/>
      </c:barChart>
      <c:catAx>
        <c:axId val="57326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9879298"/>
        <c:crosses val="autoZero"/>
        <c:auto val="1"/>
        <c:lblAlgn val="ctr"/>
        <c:lblOffset val="100"/>
        <c:noMultiLvlLbl val="0"/>
      </c:catAx>
      <c:valAx>
        <c:axId val="5987929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počet nocí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732666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Lázeňská přenocování podle vybraných zemí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'6 Národnosti trend'!B4</c:f>
              <c:strCache>
                <c:ptCount val="1"/>
                <c:pt idx="0">
                  <c:v>Německo</c:v>
                </c:pt>
              </c:strCache>
            </c:strRef>
          </c:tx>
          <c:spPr>
            <a:solidFill>
              <a:srgbClr val="2a78d6"/>
            </a:solidFill>
            <a:ln w="21960">
              <a:solidFill>
                <a:srgbClr val="2a78d6"/>
              </a:solidFill>
              <a:round/>
            </a:ln>
          </c:spPr>
          <c:marker>
            <c:symbol val="circle"/>
            <c:size val="6"/>
            <c:spPr>
              <a:solidFill>
                <a:srgbClr val="2a78d6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Národnosti trend'!$A$5:$A$11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'6 Národnosti trend'!$B$5:$B$11</c:f>
              <c:numCache>
                <c:formatCode>#,##0</c:formatCode>
                <c:ptCount val="7"/>
                <c:pt idx="0">
                  <c:v>286106</c:v>
                </c:pt>
                <c:pt idx="1">
                  <c:v>142189</c:v>
                </c:pt>
                <c:pt idx="2">
                  <c:v>379818</c:v>
                </c:pt>
                <c:pt idx="3">
                  <c:v>510484</c:v>
                </c:pt>
                <c:pt idx="4">
                  <c:v>571078</c:v>
                </c:pt>
                <c:pt idx="5">
                  <c:v>588077</c:v>
                </c:pt>
                <c:pt idx="6">
                  <c:v>324042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'6 Národnosti trend'!C4</c:f>
              <c:strCache>
                <c:ptCount val="1"/>
                <c:pt idx="0">
                  <c:v>Rusko</c:v>
                </c:pt>
              </c:strCache>
            </c:strRef>
          </c:tx>
          <c:spPr>
            <a:solidFill>
              <a:srgbClr val="eb6834"/>
            </a:solidFill>
            <a:ln w="21960">
              <a:solidFill>
                <a:srgbClr val="eb6834"/>
              </a:solidFill>
              <a:round/>
            </a:ln>
          </c:spPr>
          <c:marker>
            <c:symbol val="circle"/>
            <c:size val="6"/>
            <c:spPr>
              <a:solidFill>
                <a:srgbClr val="eb6834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Národnosti trend'!$A$5:$A$11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'6 Národnosti trend'!$C$5:$C$11</c:f>
              <c:numCache>
                <c:formatCode>#,##0</c:formatCode>
                <c:ptCount val="7"/>
                <c:pt idx="0">
                  <c:v>461831</c:v>
                </c:pt>
                <c:pt idx="1">
                  <c:v>5690</c:v>
                </c:pt>
                <c:pt idx="2">
                  <c:v>14040</c:v>
                </c:pt>
                <c:pt idx="3">
                  <c:v>12855</c:v>
                </c:pt>
                <c:pt idx="4">
                  <c:v>13009</c:v>
                </c:pt>
                <c:pt idx="5">
                  <c:v>16293</c:v>
                </c:pt>
                <c:pt idx="6">
                  <c:v>8844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'6 Národnosti trend'!D4</c:f>
              <c:strCache>
                <c:ptCount val="1"/>
                <c:pt idx="0">
                  <c:v>Ukrajina</c:v>
                </c:pt>
              </c:strCache>
            </c:strRef>
          </c:tx>
          <c:spPr>
            <a:solidFill>
              <a:srgbClr val="1baf7a"/>
            </a:solidFill>
            <a:ln w="21960">
              <a:solidFill>
                <a:srgbClr val="1baf7a"/>
              </a:solidFill>
              <a:round/>
            </a:ln>
          </c:spPr>
          <c:marker>
            <c:symbol val="circle"/>
            <c:size val="6"/>
            <c:spPr>
              <a:solidFill>
                <a:srgbClr val="1baf7a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Národnosti trend'!$A$5:$A$11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'6 Národnosti trend'!$D$5:$D$11</c:f>
              <c:numCache>
                <c:formatCode>#,##0</c:formatCode>
                <c:ptCount val="7"/>
                <c:pt idx="0">
                  <c:v>59827</c:v>
                </c:pt>
                <c:pt idx="1">
                  <c:v>10392</c:v>
                </c:pt>
                <c:pt idx="2">
                  <c:v>23270</c:v>
                </c:pt>
                <c:pt idx="3">
                  <c:v>33480</c:v>
                </c:pt>
                <c:pt idx="4">
                  <c:v>49219</c:v>
                </c:pt>
                <c:pt idx="5">
                  <c:v>54948</c:v>
                </c:pt>
                <c:pt idx="6">
                  <c:v>29052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'6 Národnosti trend'!E4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eda100"/>
            </a:solidFill>
            <a:ln w="21960">
              <a:solidFill>
                <a:srgbClr val="eda100"/>
              </a:solidFill>
              <a:round/>
            </a:ln>
          </c:spPr>
          <c:marker>
            <c:symbol val="circle"/>
            <c:size val="6"/>
            <c:spPr>
              <a:solidFill>
                <a:srgbClr val="eda100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Národnosti trend'!$A$5:$A$11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'6 Národnosti trend'!$E$5:$E$11</c:f>
              <c:numCache>
                <c:formatCode>#,##0</c:formatCode>
                <c:ptCount val="7"/>
                <c:pt idx="0">
                  <c:v>28611</c:v>
                </c:pt>
                <c:pt idx="1">
                  <c:v>3433</c:v>
                </c:pt>
                <c:pt idx="2">
                  <c:v>18135</c:v>
                </c:pt>
                <c:pt idx="3">
                  <c:v>27257</c:v>
                </c:pt>
                <c:pt idx="4">
                  <c:v>31379</c:v>
                </c:pt>
                <c:pt idx="5">
                  <c:v>36431</c:v>
                </c:pt>
                <c:pt idx="6">
                  <c:v>13813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'6 Národnosti trend'!F4</c:f>
              <c:strCache>
                <c:ptCount val="1"/>
                <c:pt idx="0">
                  <c:v>Izrael</c:v>
                </c:pt>
              </c:strCache>
            </c:strRef>
          </c:tx>
          <c:spPr>
            <a:solidFill>
              <a:srgbClr val="e87ba4"/>
            </a:solidFill>
            <a:ln w="21960">
              <a:solidFill>
                <a:srgbClr val="e87ba4"/>
              </a:solidFill>
              <a:round/>
            </a:ln>
          </c:spPr>
          <c:marker>
            <c:symbol val="circle"/>
            <c:size val="6"/>
            <c:spPr>
              <a:solidFill>
                <a:srgbClr val="e87ba4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Národnosti trend'!$A$5:$A$11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'6 Národnosti trend'!$F$5:$F$11</c:f>
              <c:numCache>
                <c:formatCode>#,##0</c:formatCode>
                <c:ptCount val="7"/>
                <c:pt idx="0">
                  <c:v>32725</c:v>
                </c:pt>
                <c:pt idx="1">
                  <c:v>8510</c:v>
                </c:pt>
                <c:pt idx="2">
                  <c:v>29782</c:v>
                </c:pt>
                <c:pt idx="3">
                  <c:v>33043</c:v>
                </c:pt>
                <c:pt idx="4">
                  <c:v>39771</c:v>
                </c:pt>
                <c:pt idx="5">
                  <c:v>43138</c:v>
                </c:pt>
                <c:pt idx="6">
                  <c:v>12353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'6 Národnosti trend'!G4</c:f>
              <c:strCache>
                <c:ptCount val="1"/>
                <c:pt idx="0">
                  <c:v>Tchaj-wan</c:v>
                </c:pt>
              </c:strCache>
            </c:strRef>
          </c:tx>
          <c:spPr>
            <a:solidFill>
              <a:srgbClr val="008300"/>
            </a:solidFill>
            <a:ln w="21960">
              <a:solidFill>
                <a:srgbClr val="008300"/>
              </a:solidFill>
              <a:round/>
            </a:ln>
          </c:spPr>
          <c:marker>
            <c:symbol val="circle"/>
            <c:size val="6"/>
            <c:spPr>
              <a:solidFill>
                <a:srgbClr val="008300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Národnosti trend'!$A$5:$A$11</c:f>
              <c:strCache>
                <c:ptCount val="7"/>
                <c:pt idx="0">
                  <c:v>2019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(1.–2.Q)</c:v>
                </c:pt>
              </c:strCache>
            </c:strRef>
          </c:cat>
          <c:val>
            <c:numRef>
              <c:f>'6 Národnosti trend'!$G$5:$G$11</c:f>
              <c:numCache>
                <c:formatCode>#,##0</c:formatCode>
                <c:ptCount val="7"/>
                <c:pt idx="0">
                  <c:v>2099</c:v>
                </c:pt>
                <c:pt idx="3">
                  <c:v>5150</c:v>
                </c:pt>
                <c:pt idx="4">
                  <c:v>7228</c:v>
                </c:pt>
                <c:pt idx="5">
                  <c:v>7705</c:v>
                </c:pt>
                <c:pt idx="6">
                  <c:v>2729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53831249"/>
        <c:axId val="1728953"/>
      </c:lineChart>
      <c:catAx>
        <c:axId val="538312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728953"/>
        <c:crosses val="autoZero"/>
        <c:auto val="1"/>
        <c:lblAlgn val="ctr"/>
        <c:lblOffset val="100"/>
        <c:noMultiLvlLbl val="0"/>
      </c:catAx>
      <c:valAx>
        <c:axId val="172895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počet nocí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383124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chart" Target="../charts/chart16.xml"/><Relationship Id="rId3" Type="http://schemas.openxmlformats.org/officeDocument/2006/relationships/chart" Target="../charts/chart17.xml"/><Relationship Id="rId4" Type="http://schemas.openxmlformats.org/officeDocument/2006/relationships/chart" Target="../charts/chart18.xml"/><Relationship Id="rId5" Type="http://schemas.openxmlformats.org/officeDocument/2006/relationships/chart" Target="../charts/chart19.xml"/><Relationship Id="rId6" Type="http://schemas.openxmlformats.org/officeDocument/2006/relationships/chart" Target="../charts/chart20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7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8.xml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chart" Target="../charts/chart12.xml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chart" Target="../charts/chart13.xml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chart" Target="../charts/chart1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2</xdr:row>
      <xdr:rowOff>160920</xdr:rowOff>
    </xdr:from>
    <xdr:to>
      <xdr:col>22</xdr:col>
      <xdr:colOff>438480</xdr:colOff>
      <xdr:row>22</xdr:row>
      <xdr:rowOff>70560</xdr:rowOff>
    </xdr:to>
    <xdr:graphicFrame>
      <xdr:nvGraphicFramePr>
        <xdr:cNvPr id="0" name="Chart 1"/>
        <xdr:cNvGraphicFramePr/>
      </xdr:nvGraphicFramePr>
      <xdr:xfrm>
        <a:off x="9351720" y="571680"/>
        <a:ext cx="899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26</xdr:row>
      <xdr:rowOff>160560</xdr:rowOff>
    </xdr:from>
    <xdr:to>
      <xdr:col>22</xdr:col>
      <xdr:colOff>438480</xdr:colOff>
      <xdr:row>49</xdr:row>
      <xdr:rowOff>98640</xdr:rowOff>
    </xdr:to>
    <xdr:graphicFrame>
      <xdr:nvGraphicFramePr>
        <xdr:cNvPr id="1" name="Chart 2"/>
        <xdr:cNvGraphicFramePr/>
      </xdr:nvGraphicFramePr>
      <xdr:xfrm>
        <a:off x="9351720" y="5743440"/>
        <a:ext cx="899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2</xdr:row>
      <xdr:rowOff>160920</xdr:rowOff>
    </xdr:from>
    <xdr:to>
      <xdr:col>18</xdr:col>
      <xdr:colOff>581400</xdr:colOff>
      <xdr:row>20</xdr:row>
      <xdr:rowOff>63000</xdr:rowOff>
    </xdr:to>
    <xdr:graphicFrame>
      <xdr:nvGraphicFramePr>
        <xdr:cNvPr id="14" name="Chart 1"/>
        <xdr:cNvGraphicFramePr/>
      </xdr:nvGraphicFramePr>
      <xdr:xfrm>
        <a:off x="7989480" y="571680"/>
        <a:ext cx="7919640" cy="39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24</xdr:row>
      <xdr:rowOff>370440</xdr:rowOff>
    </xdr:from>
    <xdr:to>
      <xdr:col>18</xdr:col>
      <xdr:colOff>581400</xdr:colOff>
      <xdr:row>42</xdr:row>
      <xdr:rowOff>91440</xdr:rowOff>
    </xdr:to>
    <xdr:graphicFrame>
      <xdr:nvGraphicFramePr>
        <xdr:cNvPr id="15" name="Chart 2"/>
        <xdr:cNvGraphicFramePr/>
      </xdr:nvGraphicFramePr>
      <xdr:xfrm>
        <a:off x="7989480" y="5600880"/>
        <a:ext cx="7919640" cy="39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0</xdr:colOff>
      <xdr:row>46</xdr:row>
      <xdr:rowOff>160560</xdr:rowOff>
    </xdr:from>
    <xdr:to>
      <xdr:col>18</xdr:col>
      <xdr:colOff>581400</xdr:colOff>
      <xdr:row>67</xdr:row>
      <xdr:rowOff>119880</xdr:rowOff>
    </xdr:to>
    <xdr:graphicFrame>
      <xdr:nvGraphicFramePr>
        <xdr:cNvPr id="16" name="Chart 3"/>
        <xdr:cNvGraphicFramePr/>
      </xdr:nvGraphicFramePr>
      <xdr:xfrm>
        <a:off x="7989480" y="10391760"/>
        <a:ext cx="7919640" cy="39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0</xdr:colOff>
      <xdr:row>68</xdr:row>
      <xdr:rowOff>160920</xdr:rowOff>
    </xdr:from>
    <xdr:to>
      <xdr:col>18</xdr:col>
      <xdr:colOff>581400</xdr:colOff>
      <xdr:row>87</xdr:row>
      <xdr:rowOff>140760</xdr:rowOff>
    </xdr:to>
    <xdr:graphicFrame>
      <xdr:nvGraphicFramePr>
        <xdr:cNvPr id="17" name="Chart 4"/>
        <xdr:cNvGraphicFramePr/>
      </xdr:nvGraphicFramePr>
      <xdr:xfrm>
        <a:off x="7989480" y="14582880"/>
        <a:ext cx="791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0</xdr:colOff>
      <xdr:row>89</xdr:row>
      <xdr:rowOff>160560</xdr:rowOff>
    </xdr:from>
    <xdr:to>
      <xdr:col>18</xdr:col>
      <xdr:colOff>581400</xdr:colOff>
      <xdr:row>108</xdr:row>
      <xdr:rowOff>140760</xdr:rowOff>
    </xdr:to>
    <xdr:graphicFrame>
      <xdr:nvGraphicFramePr>
        <xdr:cNvPr id="18" name="Chart 5"/>
        <xdr:cNvGraphicFramePr/>
      </xdr:nvGraphicFramePr>
      <xdr:xfrm>
        <a:off x="7989480" y="18583200"/>
        <a:ext cx="791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0</xdr:colOff>
      <xdr:row>110</xdr:row>
      <xdr:rowOff>160920</xdr:rowOff>
    </xdr:from>
    <xdr:to>
      <xdr:col>18</xdr:col>
      <xdr:colOff>581400</xdr:colOff>
      <xdr:row>131</xdr:row>
      <xdr:rowOff>119880</xdr:rowOff>
    </xdr:to>
    <xdr:graphicFrame>
      <xdr:nvGraphicFramePr>
        <xdr:cNvPr id="19" name="Chart 6"/>
        <xdr:cNvGraphicFramePr/>
      </xdr:nvGraphicFramePr>
      <xdr:xfrm>
        <a:off x="7989480" y="22583880"/>
        <a:ext cx="7919640" cy="39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2</xdr:row>
      <xdr:rowOff>160920</xdr:rowOff>
    </xdr:from>
    <xdr:to>
      <xdr:col>20</xdr:col>
      <xdr:colOff>438840</xdr:colOff>
      <xdr:row>22</xdr:row>
      <xdr:rowOff>70560</xdr:rowOff>
    </xdr:to>
    <xdr:graphicFrame>
      <xdr:nvGraphicFramePr>
        <xdr:cNvPr id="2" name="Chart 1"/>
        <xdr:cNvGraphicFramePr/>
      </xdr:nvGraphicFramePr>
      <xdr:xfrm>
        <a:off x="7378200" y="571680"/>
        <a:ext cx="899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26</xdr:row>
      <xdr:rowOff>160560</xdr:rowOff>
    </xdr:from>
    <xdr:to>
      <xdr:col>20</xdr:col>
      <xdr:colOff>438840</xdr:colOff>
      <xdr:row>47</xdr:row>
      <xdr:rowOff>119520</xdr:rowOff>
    </xdr:to>
    <xdr:graphicFrame>
      <xdr:nvGraphicFramePr>
        <xdr:cNvPr id="3" name="Chart 2"/>
        <xdr:cNvGraphicFramePr/>
      </xdr:nvGraphicFramePr>
      <xdr:xfrm>
        <a:off x="7378200" y="5743440"/>
        <a:ext cx="8999640" cy="39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2</xdr:row>
      <xdr:rowOff>160920</xdr:rowOff>
    </xdr:from>
    <xdr:to>
      <xdr:col>23</xdr:col>
      <xdr:colOff>187200</xdr:colOff>
      <xdr:row>22</xdr:row>
      <xdr:rowOff>70560</xdr:rowOff>
    </xdr:to>
    <xdr:graphicFrame>
      <xdr:nvGraphicFramePr>
        <xdr:cNvPr id="4" name="Chart 1"/>
        <xdr:cNvGraphicFramePr/>
      </xdr:nvGraphicFramePr>
      <xdr:xfrm>
        <a:off x="8928720" y="571680"/>
        <a:ext cx="935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26</xdr:row>
      <xdr:rowOff>160560</xdr:rowOff>
    </xdr:from>
    <xdr:to>
      <xdr:col>23</xdr:col>
      <xdr:colOff>187200</xdr:colOff>
      <xdr:row>47</xdr:row>
      <xdr:rowOff>119520</xdr:rowOff>
    </xdr:to>
    <xdr:graphicFrame>
      <xdr:nvGraphicFramePr>
        <xdr:cNvPr id="5" name="Chart 2"/>
        <xdr:cNvGraphicFramePr/>
      </xdr:nvGraphicFramePr>
      <xdr:xfrm>
        <a:off x="8928720" y="5743440"/>
        <a:ext cx="9359640" cy="39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2</xdr:row>
      <xdr:rowOff>160920</xdr:rowOff>
    </xdr:from>
    <xdr:to>
      <xdr:col>24</xdr:col>
      <xdr:colOff>403920</xdr:colOff>
      <xdr:row>26</xdr:row>
      <xdr:rowOff>59040</xdr:rowOff>
    </xdr:to>
    <xdr:graphicFrame>
      <xdr:nvGraphicFramePr>
        <xdr:cNvPr id="6" name="Chart 1"/>
        <xdr:cNvGraphicFramePr/>
      </xdr:nvGraphicFramePr>
      <xdr:xfrm>
        <a:off x="7941960" y="571680"/>
        <a:ext cx="10799640" cy="46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2</xdr:row>
      <xdr:rowOff>160920</xdr:rowOff>
    </xdr:from>
    <xdr:to>
      <xdr:col>22</xdr:col>
      <xdr:colOff>438840</xdr:colOff>
      <xdr:row>22</xdr:row>
      <xdr:rowOff>70560</xdr:rowOff>
    </xdr:to>
    <xdr:graphicFrame>
      <xdr:nvGraphicFramePr>
        <xdr:cNvPr id="7" name="Chart 1"/>
        <xdr:cNvGraphicFramePr/>
      </xdr:nvGraphicFramePr>
      <xdr:xfrm>
        <a:off x="10056600" y="571680"/>
        <a:ext cx="899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2</xdr:row>
      <xdr:rowOff>160920</xdr:rowOff>
    </xdr:from>
    <xdr:to>
      <xdr:col>24</xdr:col>
      <xdr:colOff>186840</xdr:colOff>
      <xdr:row>22</xdr:row>
      <xdr:rowOff>251280</xdr:rowOff>
    </xdr:to>
    <xdr:graphicFrame>
      <xdr:nvGraphicFramePr>
        <xdr:cNvPr id="8" name="Chart 1"/>
        <xdr:cNvGraphicFramePr/>
      </xdr:nvGraphicFramePr>
      <xdr:xfrm>
        <a:off x="8271360" y="571680"/>
        <a:ext cx="935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26</xdr:row>
      <xdr:rowOff>160560</xdr:rowOff>
    </xdr:from>
    <xdr:to>
      <xdr:col>24</xdr:col>
      <xdr:colOff>186840</xdr:colOff>
      <xdr:row>49</xdr:row>
      <xdr:rowOff>98640</xdr:rowOff>
    </xdr:to>
    <xdr:graphicFrame>
      <xdr:nvGraphicFramePr>
        <xdr:cNvPr id="9" name="Chart 2"/>
        <xdr:cNvGraphicFramePr/>
      </xdr:nvGraphicFramePr>
      <xdr:xfrm>
        <a:off x="8271360" y="5952960"/>
        <a:ext cx="935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2</xdr:row>
      <xdr:rowOff>160920</xdr:rowOff>
    </xdr:from>
    <xdr:to>
      <xdr:col>21</xdr:col>
      <xdr:colOff>78840</xdr:colOff>
      <xdr:row>27</xdr:row>
      <xdr:rowOff>18720</xdr:rowOff>
    </xdr:to>
    <xdr:graphicFrame>
      <xdr:nvGraphicFramePr>
        <xdr:cNvPr id="10" name="Chart 1"/>
        <xdr:cNvGraphicFramePr/>
      </xdr:nvGraphicFramePr>
      <xdr:xfrm>
        <a:off x="7848720" y="571680"/>
        <a:ext cx="8639640" cy="50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30</xdr:row>
      <xdr:rowOff>160560</xdr:rowOff>
    </xdr:from>
    <xdr:to>
      <xdr:col>21</xdr:col>
      <xdr:colOff>78840</xdr:colOff>
      <xdr:row>59</xdr:row>
      <xdr:rowOff>35640</xdr:rowOff>
    </xdr:to>
    <xdr:graphicFrame>
      <xdr:nvGraphicFramePr>
        <xdr:cNvPr id="11" name="Chart 2"/>
        <xdr:cNvGraphicFramePr/>
      </xdr:nvGraphicFramePr>
      <xdr:xfrm>
        <a:off x="7848720" y="6324480"/>
        <a:ext cx="8639640" cy="53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2</xdr:row>
      <xdr:rowOff>160920</xdr:rowOff>
    </xdr:from>
    <xdr:to>
      <xdr:col>22</xdr:col>
      <xdr:colOff>186840</xdr:colOff>
      <xdr:row>30</xdr:row>
      <xdr:rowOff>16920</xdr:rowOff>
    </xdr:to>
    <xdr:graphicFrame>
      <xdr:nvGraphicFramePr>
        <xdr:cNvPr id="12" name="Chart 1"/>
        <xdr:cNvGraphicFramePr/>
      </xdr:nvGraphicFramePr>
      <xdr:xfrm>
        <a:off x="8976240" y="571680"/>
        <a:ext cx="9359640" cy="53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2</xdr:row>
      <xdr:rowOff>160920</xdr:rowOff>
    </xdr:from>
    <xdr:to>
      <xdr:col>20</xdr:col>
      <xdr:colOff>78480</xdr:colOff>
      <xdr:row>22</xdr:row>
      <xdr:rowOff>70560</xdr:rowOff>
    </xdr:to>
    <xdr:graphicFrame>
      <xdr:nvGraphicFramePr>
        <xdr:cNvPr id="13" name="Chart 1"/>
        <xdr:cNvGraphicFramePr/>
      </xdr:nvGraphicFramePr>
      <xdr:xfrm>
        <a:off x="7143840" y="571680"/>
        <a:ext cx="863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0"/>
    <col collapsed="false" customWidth="true" hidden="false" outlineLevel="0" max="3" min="3" style="0" width="46"/>
  </cols>
  <sheetData>
    <row r="1" customFormat="false" ht="22.0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31.5" hidden="false" customHeight="true" outlineLevel="0" collapsed="false">
      <c r="A5" s="4" t="s">
        <v>3</v>
      </c>
      <c r="B5" s="4" t="s">
        <v>4</v>
      </c>
      <c r="C5" s="4" t="s">
        <v>5</v>
      </c>
    </row>
    <row r="6" customFormat="false" ht="15" hidden="false" customHeight="false" outlineLevel="0" collapsed="false">
      <c r="A6" s="5" t="s">
        <v>6</v>
      </c>
      <c r="B6" s="6" t="n">
        <v>592122</v>
      </c>
      <c r="C6" s="7" t="s">
        <v>7</v>
      </c>
    </row>
    <row r="7" customFormat="false" ht="15" hidden="false" customHeight="false" outlineLevel="0" collapsed="false">
      <c r="A7" s="5" t="s">
        <v>8</v>
      </c>
      <c r="B7" s="8" t="n">
        <v>2131737</v>
      </c>
      <c r="C7" s="9" t="s">
        <v>9</v>
      </c>
    </row>
    <row r="8" customFormat="false" ht="15" hidden="false" customHeight="false" outlineLevel="0" collapsed="false">
      <c r="A8" s="5" t="s">
        <v>10</v>
      </c>
      <c r="B8" s="6" t="n">
        <v>1405980</v>
      </c>
      <c r="C8" s="7" t="s">
        <v>11</v>
      </c>
    </row>
    <row r="9" customFormat="false" ht="15" hidden="false" customHeight="false" outlineLevel="0" collapsed="false">
      <c r="A9" s="5" t="s">
        <v>12</v>
      </c>
      <c r="B9" s="10" t="n">
        <v>4.5</v>
      </c>
      <c r="C9" s="9" t="s">
        <v>13</v>
      </c>
    </row>
    <row r="10" customFormat="false" ht="15" hidden="false" customHeight="false" outlineLevel="0" collapsed="false">
      <c r="A10" s="5" t="s">
        <v>14</v>
      </c>
      <c r="B10" s="11" t="n">
        <v>0.418</v>
      </c>
      <c r="C10" s="7" t="s">
        <v>15</v>
      </c>
    </row>
    <row r="11" customFormat="false" ht="15" hidden="false" customHeight="false" outlineLevel="0" collapsed="false">
      <c r="A11" s="5" t="s">
        <v>16</v>
      </c>
      <c r="B11" s="8" t="n">
        <v>986088</v>
      </c>
      <c r="C11" s="9" t="s">
        <v>17</v>
      </c>
    </row>
    <row r="12" customFormat="false" ht="15" hidden="false" customHeight="false" outlineLevel="0" collapsed="false">
      <c r="A12" s="5" t="s">
        <v>18</v>
      </c>
      <c r="B12" s="6" t="n">
        <v>1417988</v>
      </c>
      <c r="C12" s="7" t="s">
        <v>19</v>
      </c>
    </row>
    <row r="13" customFormat="false" ht="15" hidden="false" customHeight="false" outlineLevel="0" collapsed="false">
      <c r="A13" s="5" t="s">
        <v>20</v>
      </c>
      <c r="B13" s="10" t="n">
        <v>2.39</v>
      </c>
      <c r="C13" s="9" t="s">
        <v>21</v>
      </c>
    </row>
    <row r="16" customFormat="false" ht="15" hidden="false" customHeight="false" outlineLevel="0" collapsed="false">
      <c r="A16" s="3" t="s">
        <v>22</v>
      </c>
    </row>
    <row r="17" customFormat="false" ht="31.5" hidden="false" customHeight="true" outlineLevel="0" collapsed="false">
      <c r="A17" s="4" t="s">
        <v>23</v>
      </c>
      <c r="B17" s="4" t="s">
        <v>24</v>
      </c>
    </row>
    <row r="18" customFormat="false" ht="15" hidden="false" customHeight="false" outlineLevel="0" collapsed="false">
      <c r="A18" s="7" t="s">
        <v>25</v>
      </c>
      <c r="B18" s="7" t="s">
        <v>26</v>
      </c>
    </row>
    <row r="19" customFormat="false" ht="15" hidden="false" customHeight="false" outlineLevel="0" collapsed="false">
      <c r="A19" s="9" t="s">
        <v>27</v>
      </c>
      <c r="B19" s="9" t="s">
        <v>28</v>
      </c>
    </row>
    <row r="20" customFormat="false" ht="15" hidden="false" customHeight="false" outlineLevel="0" collapsed="false">
      <c r="A20" s="7" t="s">
        <v>29</v>
      </c>
      <c r="B20" s="7" t="s">
        <v>30</v>
      </c>
    </row>
    <row r="21" customFormat="false" ht="15" hidden="false" customHeight="false" outlineLevel="0" collapsed="false">
      <c r="A21" s="9" t="s">
        <v>31</v>
      </c>
      <c r="B21" s="9" t="s">
        <v>32</v>
      </c>
    </row>
    <row r="22" customFormat="false" ht="15" hidden="false" customHeight="false" outlineLevel="0" collapsed="false">
      <c r="A22" s="7" t="s">
        <v>33</v>
      </c>
      <c r="B22" s="7" t="s">
        <v>34</v>
      </c>
    </row>
    <row r="23" customFormat="false" ht="15" hidden="false" customHeight="false" outlineLevel="0" collapsed="false">
      <c r="A23" s="9" t="s">
        <v>35</v>
      </c>
      <c r="B23" s="9" t="s">
        <v>36</v>
      </c>
    </row>
    <row r="24" customFormat="false" ht="15" hidden="false" customHeight="false" outlineLevel="0" collapsed="false">
      <c r="A24" s="7" t="s">
        <v>37</v>
      </c>
      <c r="B24" s="7" t="s">
        <v>38</v>
      </c>
    </row>
    <row r="25" customFormat="false" ht="15" hidden="false" customHeight="false" outlineLevel="0" collapsed="false">
      <c r="A25" s="9" t="s">
        <v>39</v>
      </c>
      <c r="B25" s="9" t="s">
        <v>40</v>
      </c>
    </row>
    <row r="26" customFormat="false" ht="15" hidden="false" customHeight="false" outlineLevel="0" collapsed="false">
      <c r="A26" s="7" t="s">
        <v>41</v>
      </c>
      <c r="B26" s="7" t="s">
        <v>42</v>
      </c>
    </row>
    <row r="27" customFormat="false" ht="15" hidden="false" customHeight="false" outlineLevel="0" collapsed="false">
      <c r="A27" s="9" t="s">
        <v>43</v>
      </c>
      <c r="B27" s="9" t="s">
        <v>44</v>
      </c>
    </row>
    <row r="28" customFormat="false" ht="15" hidden="false" customHeight="false" outlineLevel="0" collapsed="false">
      <c r="A28" s="7" t="s">
        <v>45</v>
      </c>
      <c r="B28" s="7" t="s">
        <v>46</v>
      </c>
    </row>
    <row r="29" customFormat="false" ht="15" hidden="false" customHeight="false" outlineLevel="0" collapsed="false">
      <c r="A29" s="9" t="s">
        <v>47</v>
      </c>
      <c r="B29" s="9" t="s">
        <v>48</v>
      </c>
    </row>
    <row r="31" customFormat="false" ht="45.75" hidden="false" customHeight="true" outlineLevel="0" collapsed="false">
      <c r="A31" s="12" t="s">
        <v>49</v>
      </c>
      <c r="B31" s="12"/>
      <c r="C31" s="12"/>
      <c r="D31" s="12"/>
      <c r="E31" s="12"/>
      <c r="F31" s="12"/>
    </row>
  </sheetData>
  <mergeCells count="1">
    <mergeCell ref="A31:F31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20"/>
    <col collapsed="false" customWidth="true" hidden="false" outlineLevel="0" max="4" min="4" style="0" width="18"/>
  </cols>
  <sheetData>
    <row r="1" customFormat="false" ht="17.35" hidden="false" customHeight="false" outlineLevel="0" collapsed="false">
      <c r="A1" s="13" t="s">
        <v>190</v>
      </c>
    </row>
    <row r="2" customFormat="false" ht="15" hidden="false" customHeight="false" outlineLevel="0" collapsed="false">
      <c r="A2" s="14" t="s">
        <v>191</v>
      </c>
    </row>
    <row r="4" customFormat="false" ht="31.5" hidden="false" customHeight="true" outlineLevel="0" collapsed="false">
      <c r="A4" s="4" t="s">
        <v>147</v>
      </c>
      <c r="B4" s="4" t="s">
        <v>192</v>
      </c>
      <c r="C4" s="4" t="s">
        <v>55</v>
      </c>
      <c r="D4" s="4" t="s">
        <v>193</v>
      </c>
    </row>
    <row r="5" customFormat="false" ht="15" hidden="false" customHeight="false" outlineLevel="0" collapsed="false">
      <c r="A5" s="7" t="s">
        <v>153</v>
      </c>
      <c r="B5" s="6" t="n">
        <v>15577</v>
      </c>
      <c r="C5" s="6" t="n">
        <v>38143</v>
      </c>
      <c r="D5" s="11" t="n">
        <f aca="false">IFERROR(C5/B5,"")</f>
        <v>2.44867432753419</v>
      </c>
    </row>
    <row r="6" customFormat="false" ht="15" hidden="false" customHeight="false" outlineLevel="0" collapsed="false">
      <c r="A6" s="9" t="s">
        <v>155</v>
      </c>
      <c r="B6" s="8" t="n">
        <v>11466</v>
      </c>
      <c r="C6" s="8" t="n">
        <v>27428</v>
      </c>
      <c r="D6" s="10" t="n">
        <f aca="false">IFERROR(C6/B6,"")</f>
        <v>2.39211582068725</v>
      </c>
    </row>
    <row r="7" customFormat="false" ht="15" hidden="false" customHeight="false" outlineLevel="0" collapsed="false">
      <c r="A7" s="7" t="s">
        <v>142</v>
      </c>
      <c r="B7" s="6" t="n">
        <v>9855</v>
      </c>
      <c r="C7" s="6" t="n">
        <v>10928</v>
      </c>
      <c r="D7" s="11" t="n">
        <f aca="false">IFERROR(C7/B7,"")</f>
        <v>1.10887874175545</v>
      </c>
    </row>
    <row r="8" customFormat="false" ht="15" hidden="false" customHeight="false" outlineLevel="0" collapsed="false">
      <c r="A8" s="9" t="s">
        <v>158</v>
      </c>
      <c r="B8" s="8" t="n">
        <v>6081</v>
      </c>
      <c r="C8" s="8" t="n">
        <v>14324</v>
      </c>
      <c r="D8" s="10" t="n">
        <f aca="false">IFERROR(C8/B8,"")</f>
        <v>2.35553362933728</v>
      </c>
    </row>
    <row r="9" customFormat="false" ht="15" hidden="false" customHeight="false" outlineLevel="0" collapsed="false">
      <c r="A9" s="7" t="s">
        <v>186</v>
      </c>
      <c r="B9" s="6" t="n">
        <v>3495</v>
      </c>
      <c r="C9" s="6" t="n">
        <v>5193</v>
      </c>
      <c r="D9" s="11" t="n">
        <f aca="false">IFERROR(C9/B9,"")</f>
        <v>1.48583690987124</v>
      </c>
    </row>
    <row r="10" customFormat="false" ht="15" hidden="false" customHeight="false" outlineLevel="0" collapsed="false">
      <c r="A10" s="9" t="s">
        <v>185</v>
      </c>
      <c r="B10" s="8" t="n">
        <v>3070</v>
      </c>
      <c r="C10" s="8" t="n">
        <v>6780</v>
      </c>
      <c r="D10" s="10" t="n">
        <f aca="false">IFERROR(C10/B10,"")</f>
        <v>2.20846905537459</v>
      </c>
    </row>
    <row r="11" customFormat="false" ht="15" hidden="false" customHeight="false" outlineLevel="0" collapsed="false">
      <c r="A11" s="7" t="s">
        <v>194</v>
      </c>
      <c r="B11" s="6" t="n">
        <v>2164</v>
      </c>
      <c r="C11" s="6" t="n">
        <v>3180</v>
      </c>
      <c r="D11" s="11" t="n">
        <f aca="false">IFERROR(C11/B11,"")</f>
        <v>1.46950092421442</v>
      </c>
    </row>
    <row r="12" customFormat="false" ht="15" hidden="false" customHeight="false" outlineLevel="0" collapsed="false">
      <c r="A12" s="9" t="s">
        <v>188</v>
      </c>
      <c r="B12" s="8" t="n">
        <v>1457</v>
      </c>
      <c r="C12" s="8" t="n">
        <v>3488</v>
      </c>
      <c r="D12" s="10" t="n">
        <f aca="false">IFERROR(C12/B12,"")</f>
        <v>2.3939601921757</v>
      </c>
    </row>
    <row r="13" customFormat="false" ht="15" hidden="false" customHeight="false" outlineLevel="0" collapsed="false">
      <c r="A13" s="7" t="s">
        <v>195</v>
      </c>
      <c r="B13" s="6" t="n">
        <v>996</v>
      </c>
      <c r="C13" s="6" t="n">
        <v>1778</v>
      </c>
      <c r="D13" s="11" t="n">
        <f aca="false">IFERROR(C13/B13,"")</f>
        <v>1.785140562249</v>
      </c>
    </row>
    <row r="15" customFormat="false" ht="45.75" hidden="false" customHeight="true" outlineLevel="0" collapsed="false">
      <c r="A15" s="12" t="s">
        <v>196</v>
      </c>
      <c r="B15" s="12"/>
      <c r="C15" s="12"/>
      <c r="D15" s="12"/>
      <c r="E15" s="12"/>
      <c r="F15" s="12"/>
    </row>
  </sheetData>
  <mergeCells count="1">
    <mergeCell ref="A15:F15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22"/>
    <col collapsed="false" customWidth="true" hidden="false" outlineLevel="0" max="4" min="4" style="0" width="18"/>
  </cols>
  <sheetData>
    <row r="1" customFormat="false" ht="17.35" hidden="false" customHeight="false" outlineLevel="0" collapsed="false">
      <c r="A1" s="13" t="s">
        <v>197</v>
      </c>
    </row>
    <row r="2" customFormat="false" ht="15" hidden="false" customHeight="false" outlineLevel="0" collapsed="false">
      <c r="A2" s="14" t="s">
        <v>198</v>
      </c>
    </row>
    <row r="3" customFormat="false" ht="15" hidden="false" customHeight="false" outlineLevel="0" collapsed="false">
      <c r="A3" s="3" t="s">
        <v>199</v>
      </c>
    </row>
    <row r="4" customFormat="false" ht="31.5" hidden="false" customHeight="true" outlineLevel="0" collapsed="false">
      <c r="A4" s="4" t="s">
        <v>3</v>
      </c>
      <c r="B4" s="4" t="s">
        <v>200</v>
      </c>
      <c r="C4" s="4" t="s">
        <v>201</v>
      </c>
      <c r="D4" s="4" t="s">
        <v>99</v>
      </c>
    </row>
    <row r="5" customFormat="false" ht="15" hidden="false" customHeight="false" outlineLevel="0" collapsed="false">
      <c r="A5" s="7" t="s">
        <v>202</v>
      </c>
      <c r="B5" s="6" t="n">
        <v>979878</v>
      </c>
      <c r="C5" s="6" t="n">
        <v>1640767</v>
      </c>
      <c r="D5" s="6" t="n">
        <f aca="false">B5+C5</f>
        <v>2620645</v>
      </c>
    </row>
    <row r="6" customFormat="false" ht="15" hidden="false" customHeight="false" outlineLevel="0" collapsed="false">
      <c r="A6" s="9" t="s">
        <v>203</v>
      </c>
      <c r="B6" s="8" t="n">
        <v>863772</v>
      </c>
      <c r="C6" s="8" t="n">
        <v>554218</v>
      </c>
      <c r="D6" s="8" t="n">
        <f aca="false">B6+C6</f>
        <v>1417990</v>
      </c>
    </row>
    <row r="7" customFormat="false" ht="15" hidden="false" customHeight="false" outlineLevel="0" collapsed="false">
      <c r="A7" s="7" t="s">
        <v>204</v>
      </c>
      <c r="B7" s="6" t="n">
        <v>1843650</v>
      </c>
      <c r="C7" s="6" t="n">
        <v>2194985</v>
      </c>
      <c r="D7" s="6" t="n">
        <f aca="false">B7+C7</f>
        <v>4038635</v>
      </c>
    </row>
    <row r="9" customFormat="false" ht="15" hidden="false" customHeight="false" outlineLevel="0" collapsed="false">
      <c r="A9" s="3" t="s">
        <v>205</v>
      </c>
    </row>
    <row r="10" customFormat="false" ht="31.5" hidden="false" customHeight="true" outlineLevel="0" collapsed="false">
      <c r="A10" s="4" t="s">
        <v>3</v>
      </c>
      <c r="B10" s="4" t="s">
        <v>206</v>
      </c>
      <c r="C10" s="4" t="s">
        <v>207</v>
      </c>
      <c r="D10" s="4" t="s">
        <v>208</v>
      </c>
    </row>
    <row r="11" customFormat="false" ht="15" hidden="false" customHeight="false" outlineLevel="0" collapsed="false">
      <c r="A11" s="7" t="s">
        <v>55</v>
      </c>
      <c r="B11" s="6" t="n">
        <v>2114598</v>
      </c>
      <c r="C11" s="6" t="n">
        <v>2131737</v>
      </c>
      <c r="D11" s="17" t="n">
        <f aca="false">IFERROR(B11/C11,"")</f>
        <v>0.991960077626837</v>
      </c>
    </row>
    <row r="12" customFormat="false" ht="15" hidden="false" customHeight="false" outlineLevel="0" collapsed="false">
      <c r="A12" s="9" t="s">
        <v>209</v>
      </c>
      <c r="B12" s="8" t="n">
        <v>1360170</v>
      </c>
      <c r="C12" s="8" t="n">
        <v>1505175</v>
      </c>
      <c r="D12" s="18" t="n">
        <f aca="false">IFERROR(B12/C12,"")</f>
        <v>0.903662364841298</v>
      </c>
    </row>
    <row r="13" customFormat="false" ht="15" hidden="false" customHeight="false" outlineLevel="0" collapsed="false">
      <c r="A13" s="7" t="s">
        <v>210</v>
      </c>
      <c r="B13" s="6" t="n">
        <v>754429</v>
      </c>
      <c r="C13" s="6" t="n">
        <v>626562</v>
      </c>
      <c r="D13" s="17" t="n">
        <f aca="false">IFERROR(B13/C13,"")</f>
        <v>1.2040771703359</v>
      </c>
    </row>
    <row r="14" customFormat="false" ht="15" hidden="false" customHeight="false" outlineLevel="0" collapsed="false">
      <c r="A14" s="9" t="s">
        <v>211</v>
      </c>
      <c r="B14" s="8" t="n">
        <v>1020299</v>
      </c>
      <c r="C14" s="8" t="n">
        <v>592122</v>
      </c>
      <c r="D14" s="18" t="n">
        <f aca="false">IFERROR(B14/C14,"")</f>
        <v>1.72312293750274</v>
      </c>
    </row>
    <row r="16" customFormat="false" ht="15" hidden="false" customHeight="false" outlineLevel="0" collapsed="false">
      <c r="A16" s="3" t="s">
        <v>212</v>
      </c>
    </row>
    <row r="17" customFormat="false" ht="31.5" hidden="false" customHeight="true" outlineLevel="0" collapsed="false">
      <c r="A17" s="4" t="s">
        <v>147</v>
      </c>
      <c r="B17" s="4" t="s">
        <v>213</v>
      </c>
      <c r="C17" s="4" t="s">
        <v>214</v>
      </c>
    </row>
    <row r="18" customFormat="false" ht="15" hidden="false" customHeight="false" outlineLevel="0" collapsed="false">
      <c r="A18" s="7" t="s">
        <v>137</v>
      </c>
      <c r="B18" s="17" t="n">
        <v>0.4099</v>
      </c>
      <c r="C18" s="17" t="n">
        <v>0.418</v>
      </c>
    </row>
    <row r="19" customFormat="false" ht="15" hidden="false" customHeight="false" outlineLevel="0" collapsed="false">
      <c r="A19" s="9" t="s">
        <v>155</v>
      </c>
      <c r="B19" s="18" t="n">
        <v>0.0318</v>
      </c>
      <c r="C19" s="18" t="n">
        <v>0.009</v>
      </c>
    </row>
    <row r="20" customFormat="false" ht="15" hidden="false" customHeight="false" outlineLevel="0" collapsed="false">
      <c r="A20" s="7" t="s">
        <v>141</v>
      </c>
      <c r="B20" s="17" t="n">
        <v>0.0069</v>
      </c>
      <c r="C20" s="17" t="n">
        <v>0.031</v>
      </c>
    </row>
    <row r="21" customFormat="false" ht="15" hidden="false" customHeight="false" outlineLevel="0" collapsed="false">
      <c r="A21" s="9" t="s">
        <v>156</v>
      </c>
      <c r="B21" s="18" t="n">
        <v>0.0066</v>
      </c>
      <c r="C21" s="18" t="n">
        <v>0.007</v>
      </c>
    </row>
    <row r="22" customFormat="false" ht="15" hidden="false" customHeight="false" outlineLevel="0" collapsed="false">
      <c r="A22" s="7" t="s">
        <v>159</v>
      </c>
      <c r="B22" s="17" t="n">
        <v>0.0066</v>
      </c>
      <c r="C22" s="17" t="n">
        <v>0.005</v>
      </c>
    </row>
    <row r="24" customFormat="false" ht="15" hidden="false" customHeight="false" outlineLevel="0" collapsed="false">
      <c r="A24" s="3" t="s">
        <v>215</v>
      </c>
    </row>
    <row r="25" customFormat="false" ht="31.5" hidden="false" customHeight="true" outlineLevel="0" collapsed="false">
      <c r="A25" s="4" t="s">
        <v>98</v>
      </c>
      <c r="B25" s="4" t="s">
        <v>216</v>
      </c>
      <c r="C25" s="4" t="s">
        <v>217</v>
      </c>
    </row>
    <row r="26" customFormat="false" ht="15" hidden="false" customHeight="false" outlineLevel="0" collapsed="false">
      <c r="A26" s="7" t="s">
        <v>218</v>
      </c>
      <c r="B26" s="17" t="n">
        <v>0.266</v>
      </c>
      <c r="C26" s="6" t="n">
        <v>2923</v>
      </c>
    </row>
    <row r="27" customFormat="false" ht="15" hidden="false" customHeight="false" outlineLevel="0" collapsed="false">
      <c r="A27" s="9" t="s">
        <v>219</v>
      </c>
      <c r="B27" s="18" t="n">
        <v>0.7081</v>
      </c>
      <c r="C27" s="8" t="n">
        <v>6054</v>
      </c>
    </row>
    <row r="28" customFormat="false" ht="15" hidden="false" customHeight="false" outlineLevel="0" collapsed="false">
      <c r="A28" s="7" t="s">
        <v>220</v>
      </c>
      <c r="B28" s="17" t="n">
        <v>0.9401</v>
      </c>
      <c r="C28" s="6" t="n">
        <v>7766</v>
      </c>
    </row>
    <row r="29" customFormat="false" ht="15" hidden="false" customHeight="false" outlineLevel="0" collapsed="false">
      <c r="A29" s="9" t="s">
        <v>221</v>
      </c>
      <c r="B29" s="18" t="n">
        <v>0.343</v>
      </c>
      <c r="C29" s="8" t="n">
        <v>3030</v>
      </c>
    </row>
    <row r="31" customFormat="false" ht="15" hidden="false" customHeight="false" outlineLevel="0" collapsed="false">
      <c r="A31" s="3" t="s">
        <v>222</v>
      </c>
    </row>
    <row r="32" customFormat="false" ht="31.5" hidden="false" customHeight="true" outlineLevel="0" collapsed="false">
      <c r="A32" s="4" t="s">
        <v>147</v>
      </c>
      <c r="B32" s="4" t="s">
        <v>223</v>
      </c>
      <c r="C32" s="4" t="s">
        <v>224</v>
      </c>
    </row>
    <row r="33" customFormat="false" ht="15" hidden="false" customHeight="false" outlineLevel="0" collapsed="false">
      <c r="A33" s="7" t="s">
        <v>141</v>
      </c>
      <c r="B33" s="11" t="n">
        <v>8.82</v>
      </c>
      <c r="C33" s="11" t="n">
        <v>3.6</v>
      </c>
    </row>
    <row r="34" customFormat="false" ht="15" hidden="false" customHeight="false" outlineLevel="0" collapsed="false">
      <c r="A34" s="9" t="s">
        <v>155</v>
      </c>
      <c r="B34" s="10" t="n">
        <v>2.73</v>
      </c>
      <c r="C34" s="10" t="n">
        <v>2.7</v>
      </c>
    </row>
    <row r="35" customFormat="false" ht="15" hidden="false" customHeight="false" outlineLevel="0" collapsed="false">
      <c r="A35" s="7" t="s">
        <v>137</v>
      </c>
      <c r="B35" s="11" t="n">
        <v>4.65</v>
      </c>
      <c r="C35" s="11" t="n">
        <v>2.5</v>
      </c>
    </row>
    <row r="36" customFormat="false" ht="15" hidden="false" customHeight="false" outlineLevel="0" collapsed="false">
      <c r="A36" s="9" t="s">
        <v>156</v>
      </c>
      <c r="B36" s="10" t="n">
        <v>3.51</v>
      </c>
      <c r="C36" s="10" t="n">
        <v>2.4</v>
      </c>
    </row>
    <row r="37" customFormat="false" ht="15" hidden="false" customHeight="false" outlineLevel="0" collapsed="false">
      <c r="A37" s="7" t="s">
        <v>159</v>
      </c>
      <c r="B37" s="11" t="n">
        <v>3.8</v>
      </c>
      <c r="C37" s="11" t="n">
        <v>2.2</v>
      </c>
    </row>
    <row r="39" customFormat="false" ht="45.75" hidden="false" customHeight="true" outlineLevel="0" collapsed="false">
      <c r="A39" s="12" t="s">
        <v>225</v>
      </c>
      <c r="B39" s="12"/>
      <c r="C39" s="12"/>
      <c r="D39" s="12"/>
      <c r="E39" s="12"/>
      <c r="F39" s="12"/>
    </row>
  </sheetData>
  <mergeCells count="1">
    <mergeCell ref="A39:F39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5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3" min="2" style="0" width="13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7" min="6" style="0" width="14"/>
    <col collapsed="false" customWidth="true" hidden="false" outlineLevel="0" max="9" min="8" style="0" width="16"/>
    <col collapsed="false" customWidth="true" hidden="false" outlineLevel="0" max="11" min="10" style="0" width="18"/>
  </cols>
  <sheetData>
    <row r="1" customFormat="false" ht="17.35" hidden="false" customHeight="false" outlineLevel="0" collapsed="false">
      <c r="A1" s="13" t="s">
        <v>226</v>
      </c>
    </row>
    <row r="2" customFormat="false" ht="15" hidden="false" customHeight="false" outlineLevel="0" collapsed="false">
      <c r="A2" s="14" t="s">
        <v>227</v>
      </c>
    </row>
    <row r="4" customFormat="false" ht="31.5" hidden="false" customHeight="true" outlineLevel="0" collapsed="false">
      <c r="A4" s="4" t="s">
        <v>228</v>
      </c>
      <c r="B4" s="4" t="s">
        <v>229</v>
      </c>
      <c r="C4" s="4" t="s">
        <v>230</v>
      </c>
      <c r="D4" s="4" t="s">
        <v>231</v>
      </c>
      <c r="E4" s="4" t="s">
        <v>149</v>
      </c>
      <c r="F4" s="4" t="s">
        <v>58</v>
      </c>
      <c r="G4" s="4" t="s">
        <v>232</v>
      </c>
      <c r="H4" s="4" t="s">
        <v>233</v>
      </c>
      <c r="I4" s="4" t="s">
        <v>234</v>
      </c>
      <c r="J4" s="4" t="s">
        <v>235</v>
      </c>
      <c r="K4" s="4" t="s">
        <v>236</v>
      </c>
    </row>
    <row r="5" customFormat="false" ht="15" hidden="false" customHeight="false" outlineLevel="0" collapsed="false">
      <c r="A5" s="7" t="s">
        <v>137</v>
      </c>
      <c r="B5" s="6" t="n">
        <v>126414</v>
      </c>
      <c r="C5" s="6" t="n">
        <v>588077</v>
      </c>
      <c r="D5" s="11" t="n">
        <f aca="false">IFERROR(C5/B5,"")</f>
        <v>4.65199265904093</v>
      </c>
      <c r="E5" s="17" t="n">
        <v>0.4183</v>
      </c>
      <c r="F5" s="6" t="n">
        <v>224966</v>
      </c>
      <c r="G5" s="6" t="n">
        <v>865505</v>
      </c>
      <c r="H5" s="11" t="n">
        <f aca="false">IFERROR(G5/F5,"")</f>
        <v>3.84727025417174</v>
      </c>
      <c r="I5" s="17" t="n">
        <f aca="false">IFERROR(C5/G5,"")</f>
        <v>0.679461123852549</v>
      </c>
      <c r="J5" s="17" t="n">
        <v>0.06</v>
      </c>
      <c r="K5" s="17" t="n">
        <v>0.096</v>
      </c>
    </row>
    <row r="6" customFormat="false" ht="15" hidden="false" customHeight="false" outlineLevel="0" collapsed="false">
      <c r="A6" s="9" t="s">
        <v>150</v>
      </c>
      <c r="B6" s="8" t="n">
        <v>6058</v>
      </c>
      <c r="C6" s="8" t="n">
        <v>64468</v>
      </c>
      <c r="D6" s="10" t="n">
        <f aca="false">IFERROR(C6/B6,"")</f>
        <v>10.6417959722681</v>
      </c>
      <c r="E6" s="18" t="n">
        <v>0.0459</v>
      </c>
      <c r="F6" s="8" t="n">
        <v>8976</v>
      </c>
      <c r="G6" s="8" t="n">
        <v>77755</v>
      </c>
      <c r="H6" s="10" t="n">
        <f aca="false">IFERROR(G6/F6,"")</f>
        <v>8.66254456327986</v>
      </c>
      <c r="I6" s="18" t="n">
        <f aca="false">IFERROR(C6/G6,"")</f>
        <v>0.82911709857887</v>
      </c>
      <c r="J6" s="18" t="n">
        <v>-0.145</v>
      </c>
      <c r="K6" s="18" t="n">
        <v>0.114</v>
      </c>
    </row>
    <row r="7" customFormat="false" ht="15" hidden="false" customHeight="false" outlineLevel="0" collapsed="false">
      <c r="A7" s="7" t="s">
        <v>139</v>
      </c>
      <c r="B7" s="6" t="n">
        <v>8119</v>
      </c>
      <c r="C7" s="6" t="n">
        <v>54948</v>
      </c>
      <c r="D7" s="11" t="n">
        <f aca="false">IFERROR(C7/B7,"")</f>
        <v>6.76782855031408</v>
      </c>
      <c r="E7" s="17" t="n">
        <v>0.0391</v>
      </c>
      <c r="F7" s="6" t="n">
        <v>14378</v>
      </c>
      <c r="G7" s="6" t="n">
        <v>78924</v>
      </c>
      <c r="H7" s="11" t="n">
        <f aca="false">IFERROR(G7/F7,"")</f>
        <v>5.48921964111838</v>
      </c>
      <c r="I7" s="17" t="n">
        <f aca="false">IFERROR(C7/G7,"")</f>
        <v>0.696214079367493</v>
      </c>
      <c r="J7" s="17" t="n">
        <v>0.042</v>
      </c>
      <c r="K7" s="17" t="n">
        <v>0.304</v>
      </c>
    </row>
    <row r="8" customFormat="false" ht="15" hidden="false" customHeight="false" outlineLevel="0" collapsed="false">
      <c r="A8" s="9" t="s">
        <v>141</v>
      </c>
      <c r="B8" s="8" t="n">
        <v>4893</v>
      </c>
      <c r="C8" s="8" t="n">
        <v>43138</v>
      </c>
      <c r="D8" s="10" t="n">
        <f aca="false">IFERROR(C8/B8,"")</f>
        <v>8.81626813815655</v>
      </c>
      <c r="E8" s="18" t="n">
        <v>0.0307</v>
      </c>
      <c r="F8" s="8" t="n">
        <v>8278</v>
      </c>
      <c r="G8" s="8" t="n">
        <v>59251</v>
      </c>
      <c r="H8" s="10" t="n">
        <f aca="false">IFERROR(G8/F8,"")</f>
        <v>7.15764677458323</v>
      </c>
      <c r="I8" s="18" t="n">
        <f aca="false">IFERROR(C8/G8,"")</f>
        <v>0.728055222696663</v>
      </c>
      <c r="J8" s="18" t="n">
        <v>-0.148</v>
      </c>
      <c r="K8" s="18" t="n">
        <v>-0.097</v>
      </c>
    </row>
    <row r="9" customFormat="false" ht="15" hidden="false" customHeight="false" outlineLevel="0" collapsed="false">
      <c r="A9" s="7" t="s">
        <v>140</v>
      </c>
      <c r="B9" s="6" t="n">
        <v>5152</v>
      </c>
      <c r="C9" s="6" t="n">
        <v>36431</v>
      </c>
      <c r="D9" s="11" t="n">
        <f aca="false">IFERROR(C9/B9,"")</f>
        <v>7.07123447204969</v>
      </c>
      <c r="E9" s="17" t="n">
        <v>0.0259</v>
      </c>
      <c r="F9" s="6" t="n">
        <v>10455</v>
      </c>
      <c r="G9" s="6" t="n">
        <v>51783</v>
      </c>
      <c r="H9" s="11" t="n">
        <f aca="false">IFERROR(G9/F9,"")</f>
        <v>4.95294117647059</v>
      </c>
      <c r="I9" s="17" t="n">
        <f aca="false">IFERROR(C9/G9,"")</f>
        <v>0.703532047196957</v>
      </c>
      <c r="J9" s="17" t="n">
        <v>0.033</v>
      </c>
      <c r="K9" s="17" t="n">
        <v>0.032</v>
      </c>
    </row>
    <row r="10" customFormat="false" ht="15" hidden="false" customHeight="false" outlineLevel="0" collapsed="false">
      <c r="A10" s="9" t="s">
        <v>151</v>
      </c>
      <c r="B10" s="8" t="n">
        <v>2423</v>
      </c>
      <c r="C10" s="8" t="n">
        <v>19644</v>
      </c>
      <c r="D10" s="10" t="n">
        <f aca="false">IFERROR(C10/B10,"")</f>
        <v>8.10730499380933</v>
      </c>
      <c r="E10" s="18" t="n">
        <v>0.014</v>
      </c>
      <c r="F10" s="8" t="n">
        <v>3551</v>
      </c>
      <c r="G10" s="8" t="n">
        <v>24936</v>
      </c>
      <c r="H10" s="10" t="n">
        <f aca="false">IFERROR(G10/F10,"")</f>
        <v>7.02224725429457</v>
      </c>
      <c r="I10" s="18" t="n">
        <f aca="false">IFERROR(C10/G10,"")</f>
        <v>0.787776708373436</v>
      </c>
      <c r="J10" s="18" t="n">
        <v>0.227</v>
      </c>
      <c r="K10" s="18" t="n">
        <v>0.572</v>
      </c>
    </row>
    <row r="11" customFormat="false" ht="15" hidden="false" customHeight="false" outlineLevel="0" collapsed="false">
      <c r="A11" s="7" t="s">
        <v>152</v>
      </c>
      <c r="B11" s="6" t="n">
        <v>2114</v>
      </c>
      <c r="C11" s="6" t="n">
        <v>18692</v>
      </c>
      <c r="D11" s="11" t="n">
        <f aca="false">IFERROR(C11/B11,"")</f>
        <v>8.84200567644276</v>
      </c>
      <c r="E11" s="17" t="n">
        <v>0.0133</v>
      </c>
      <c r="F11" s="6" t="n">
        <v>2713</v>
      </c>
      <c r="G11" s="6" t="n">
        <v>23486</v>
      </c>
      <c r="H11" s="11" t="n">
        <f aca="false">IFERROR(G11/F11,"")</f>
        <v>8.6568374493181</v>
      </c>
      <c r="I11" s="17" t="n">
        <f aca="false">IFERROR(C11/G11,"")</f>
        <v>0.795878395639956</v>
      </c>
      <c r="J11" s="17" t="n">
        <v>0.154</v>
      </c>
      <c r="K11" s="17" t="n">
        <v>0.426</v>
      </c>
    </row>
    <row r="12" customFormat="false" ht="15" hidden="false" customHeight="false" outlineLevel="0" collapsed="false">
      <c r="A12" s="9" t="s">
        <v>153</v>
      </c>
      <c r="B12" s="8" t="n">
        <v>6926</v>
      </c>
      <c r="C12" s="8" t="n">
        <v>18401</v>
      </c>
      <c r="D12" s="10" t="n">
        <f aca="false">IFERROR(C12/B12,"")</f>
        <v>2.65680046202714</v>
      </c>
      <c r="E12" s="18" t="n">
        <v>0.0131</v>
      </c>
      <c r="F12" s="8" t="n">
        <v>15577</v>
      </c>
      <c r="G12" s="8" t="n">
        <v>38143</v>
      </c>
      <c r="H12" s="10" t="n">
        <f aca="false">IFERROR(G12/F12,"")</f>
        <v>2.44867432753419</v>
      </c>
      <c r="I12" s="18" t="n">
        <f aca="false">IFERROR(C12/G12,"")</f>
        <v>0.482421414152007</v>
      </c>
      <c r="J12" s="18" t="n">
        <v>-0.17</v>
      </c>
      <c r="K12" s="18" t="n">
        <v>-0.157</v>
      </c>
    </row>
    <row r="13" customFormat="false" ht="15" hidden="false" customHeight="false" outlineLevel="0" collapsed="false">
      <c r="A13" s="7" t="s">
        <v>138</v>
      </c>
      <c r="B13" s="6" t="n">
        <v>2607</v>
      </c>
      <c r="C13" s="6" t="n">
        <v>16293</v>
      </c>
      <c r="D13" s="11" t="n">
        <f aca="false">IFERROR(C13/B13,"")</f>
        <v>6.24971231300345</v>
      </c>
      <c r="E13" s="17" t="n">
        <v>0.0116</v>
      </c>
      <c r="F13" s="6" t="n">
        <v>4069</v>
      </c>
      <c r="G13" s="6" t="n">
        <v>21315</v>
      </c>
      <c r="H13" s="11" t="n">
        <f aca="false">IFERROR(G13/F13,"")</f>
        <v>5.23838781027279</v>
      </c>
      <c r="I13" s="17" t="n">
        <f aca="false">IFERROR(C13/G13,"")</f>
        <v>0.76439127375088</v>
      </c>
      <c r="J13" s="17" t="n">
        <v>0.109</v>
      </c>
      <c r="K13" s="17" t="n">
        <v>0.337</v>
      </c>
    </row>
    <row r="14" customFormat="false" ht="15" hidden="false" customHeight="false" outlineLevel="0" collapsed="false">
      <c r="A14" s="9" t="s">
        <v>154</v>
      </c>
      <c r="B14" s="8" t="n">
        <v>1999</v>
      </c>
      <c r="C14" s="8" t="n">
        <v>12904</v>
      </c>
      <c r="D14" s="10" t="n">
        <f aca="false">IFERROR(C14/B14,"")</f>
        <v>6.4552276138069</v>
      </c>
      <c r="E14" s="18" t="n">
        <v>0.0092</v>
      </c>
      <c r="F14" s="8" t="n">
        <v>3404</v>
      </c>
      <c r="G14" s="8" t="n">
        <v>17249</v>
      </c>
      <c r="H14" s="10" t="n">
        <f aca="false">IFERROR(G14/F14,"")</f>
        <v>5.06727379553467</v>
      </c>
      <c r="I14" s="18" t="n">
        <f aca="false">IFERROR(C14/G14,"")</f>
        <v>0.74810133920807</v>
      </c>
      <c r="J14" s="18" t="n">
        <v>-0.061</v>
      </c>
      <c r="K14" s="18" t="n">
        <v>0.272</v>
      </c>
    </row>
    <row r="15" customFormat="false" ht="15" hidden="false" customHeight="false" outlineLevel="0" collapsed="false">
      <c r="A15" s="7" t="s">
        <v>155</v>
      </c>
      <c r="B15" s="6" t="n">
        <v>4382</v>
      </c>
      <c r="C15" s="6" t="n">
        <v>11967</v>
      </c>
      <c r="D15" s="11" t="n">
        <f aca="false">IFERROR(C15/B15,"")</f>
        <v>2.73094477407576</v>
      </c>
      <c r="E15" s="17" t="n">
        <v>0.0085</v>
      </c>
      <c r="F15" s="6" t="n">
        <v>11466</v>
      </c>
      <c r="G15" s="6" t="n">
        <v>27428</v>
      </c>
      <c r="H15" s="11" t="n">
        <f aca="false">IFERROR(G15/F15,"")</f>
        <v>2.39211582068725</v>
      </c>
      <c r="I15" s="17" t="n">
        <f aca="false">IFERROR(C15/G15,"")</f>
        <v>0.436305964707598</v>
      </c>
      <c r="J15" s="17" t="n">
        <v>-0.047</v>
      </c>
      <c r="K15" s="17" t="n">
        <v>-0.042</v>
      </c>
    </row>
    <row r="16" customFormat="false" ht="15" hidden="false" customHeight="false" outlineLevel="0" collapsed="false">
      <c r="A16" s="9" t="s">
        <v>156</v>
      </c>
      <c r="B16" s="8" t="n">
        <v>2647</v>
      </c>
      <c r="C16" s="8" t="n">
        <v>9285</v>
      </c>
      <c r="D16" s="10" t="n">
        <f aca="false">IFERROR(C16/B16,"")</f>
        <v>3.50774461654703</v>
      </c>
      <c r="E16" s="18" t="n">
        <v>0.0066</v>
      </c>
      <c r="F16" s="8" t="n">
        <v>5458</v>
      </c>
      <c r="G16" s="8" t="n">
        <v>16489</v>
      </c>
      <c r="H16" s="10" t="n">
        <f aca="false">IFERROR(G16/F16,"")</f>
        <v>3.02106998900696</v>
      </c>
      <c r="I16" s="18" t="n">
        <f aca="false">IFERROR(C16/G16,"")</f>
        <v>0.56310267451028</v>
      </c>
      <c r="J16" s="18" t="n">
        <v>-0.178</v>
      </c>
      <c r="K16" s="18" t="n">
        <v>-0.216</v>
      </c>
    </row>
    <row r="17" customFormat="false" ht="15" hidden="false" customHeight="false" outlineLevel="0" collapsed="false">
      <c r="A17" s="7" t="s">
        <v>157</v>
      </c>
      <c r="B17" s="6" t="n">
        <v>2031</v>
      </c>
      <c r="C17" s="6" t="n">
        <v>8914</v>
      </c>
      <c r="D17" s="11" t="n">
        <f aca="false">IFERROR(C17/B17,"")</f>
        <v>4.3889709502708</v>
      </c>
      <c r="E17" s="17" t="n">
        <v>0.0063</v>
      </c>
      <c r="F17" s="6" t="n">
        <v>4860</v>
      </c>
      <c r="G17" s="6" t="n">
        <v>15948</v>
      </c>
      <c r="H17" s="11" t="n">
        <f aca="false">IFERROR(G17/F17,"")</f>
        <v>3.28148148148148</v>
      </c>
      <c r="I17" s="17" t="n">
        <f aca="false">IFERROR(C17/G17,"")</f>
        <v>0.558941560070228</v>
      </c>
      <c r="J17" s="17" t="n">
        <v>-0.024</v>
      </c>
      <c r="K17" s="17" t="n">
        <v>0.044</v>
      </c>
    </row>
    <row r="18" customFormat="false" ht="15" hidden="false" customHeight="false" outlineLevel="0" collapsed="false">
      <c r="A18" s="9" t="s">
        <v>158</v>
      </c>
      <c r="B18" s="8" t="n">
        <v>2956</v>
      </c>
      <c r="C18" s="8" t="n">
        <v>7725</v>
      </c>
      <c r="D18" s="10" t="n">
        <f aca="false">IFERROR(C18/B18,"")</f>
        <v>2.61332882273342</v>
      </c>
      <c r="E18" s="18" t="n">
        <v>0.0055</v>
      </c>
      <c r="F18" s="8" t="n">
        <v>6081</v>
      </c>
      <c r="G18" s="8" t="n">
        <v>14324</v>
      </c>
      <c r="H18" s="10" t="n">
        <f aca="false">IFERROR(G18/F18,"")</f>
        <v>2.35553362933728</v>
      </c>
      <c r="I18" s="18" t="n">
        <f aca="false">IFERROR(C18/G18,"")</f>
        <v>0.539304663501815</v>
      </c>
      <c r="J18" s="18" t="n">
        <v>-0.028</v>
      </c>
      <c r="K18" s="18" t="n">
        <v>-0.118</v>
      </c>
    </row>
    <row r="19" customFormat="false" ht="15" hidden="false" customHeight="false" outlineLevel="0" collapsed="false">
      <c r="A19" s="7" t="s">
        <v>142</v>
      </c>
      <c r="B19" s="6" t="n">
        <v>7073</v>
      </c>
      <c r="C19" s="6" t="n">
        <v>7705</v>
      </c>
      <c r="D19" s="11" t="n">
        <f aca="false">IFERROR(C19/B19,"")</f>
        <v>1.08935388095575</v>
      </c>
      <c r="E19" s="17" t="n">
        <v>0.0055</v>
      </c>
      <c r="F19" s="6" t="n">
        <v>9855</v>
      </c>
      <c r="G19" s="6" t="n">
        <v>10928</v>
      </c>
      <c r="H19" s="11" t="n">
        <f aca="false">IFERROR(G19/F19,"")</f>
        <v>1.10887874175545</v>
      </c>
      <c r="I19" s="17" t="n">
        <f aca="false">IFERROR(C19/G19,"")</f>
        <v>0.705069546120059</v>
      </c>
      <c r="J19" s="17" t="n">
        <v>-0.286</v>
      </c>
      <c r="K19" s="17" t="n">
        <v>-0.272</v>
      </c>
    </row>
    <row r="20" customFormat="false" ht="15" hidden="false" customHeight="false" outlineLevel="0" collapsed="false">
      <c r="A20" s="9" t="s">
        <v>159</v>
      </c>
      <c r="B20" s="8" t="n">
        <v>2021</v>
      </c>
      <c r="C20" s="8" t="n">
        <v>7678</v>
      </c>
      <c r="D20" s="10" t="n">
        <f aca="false">IFERROR(C20/B20,"")</f>
        <v>3.79910935180604</v>
      </c>
      <c r="E20" s="18" t="n">
        <v>0.0055</v>
      </c>
      <c r="F20" s="8" t="n">
        <v>4243</v>
      </c>
      <c r="G20" s="8" t="n">
        <v>12557</v>
      </c>
      <c r="H20" s="10" t="n">
        <f aca="false">IFERROR(G20/F20,"")</f>
        <v>2.95946264435541</v>
      </c>
      <c r="I20" s="18" t="n">
        <f aca="false">IFERROR(C20/G20,"")</f>
        <v>0.61145177988373</v>
      </c>
      <c r="J20" s="18" t="n">
        <v>-0.167</v>
      </c>
      <c r="K20" s="18" t="n">
        <v>-0.213</v>
      </c>
    </row>
    <row r="21" customFormat="false" ht="15" hidden="false" customHeight="false" outlineLevel="0" collapsed="false">
      <c r="A21" s="7" t="s">
        <v>162</v>
      </c>
      <c r="B21" s="6" t="n">
        <v>819</v>
      </c>
      <c r="C21" s="6" t="n">
        <v>6723</v>
      </c>
      <c r="D21" s="11" t="n">
        <f aca="false">IFERROR(C21/B21,"")</f>
        <v>8.20879120879121</v>
      </c>
      <c r="E21" s="17" t="n">
        <v>0.0048</v>
      </c>
      <c r="F21" s="6" t="n">
        <v>1568</v>
      </c>
      <c r="G21" s="6" t="n">
        <v>8603</v>
      </c>
      <c r="H21" s="11" t="n">
        <f aca="false">IFERROR(G21/F21,"")</f>
        <v>5.48660714285714</v>
      </c>
      <c r="I21" s="17" t="n">
        <f aca="false">IFERROR(C21/G21,"")</f>
        <v>0.781471579681507</v>
      </c>
      <c r="J21" s="17" t="n">
        <v>-0.429</v>
      </c>
      <c r="K21" s="17" t="n">
        <v>-0.317</v>
      </c>
    </row>
    <row r="22" customFormat="false" ht="15" hidden="false" customHeight="false" outlineLevel="0" collapsed="false">
      <c r="A22" s="9" t="s">
        <v>164</v>
      </c>
      <c r="B22" s="8" t="n">
        <v>1028</v>
      </c>
      <c r="C22" s="8" t="n">
        <v>6633</v>
      </c>
      <c r="D22" s="10" t="n">
        <f aca="false">IFERROR(C22/B22,"")</f>
        <v>6.4523346303502</v>
      </c>
      <c r="E22" s="18" t="n">
        <v>0.0047</v>
      </c>
      <c r="F22" s="8" t="n">
        <v>1972</v>
      </c>
      <c r="G22" s="8" t="n">
        <v>9511</v>
      </c>
      <c r="H22" s="10" t="n">
        <f aca="false">IFERROR(G22/F22,"")</f>
        <v>4.82302231237323</v>
      </c>
      <c r="I22" s="18" t="n">
        <f aca="false">IFERROR(C22/G22,"")</f>
        <v>0.697403007044475</v>
      </c>
      <c r="J22" s="18" t="n">
        <v>-0.004</v>
      </c>
      <c r="K22" s="18" t="n">
        <v>-0.054</v>
      </c>
    </row>
    <row r="23" customFormat="false" ht="15" hidden="false" customHeight="false" outlineLevel="0" collapsed="false">
      <c r="A23" s="7" t="s">
        <v>180</v>
      </c>
      <c r="B23" s="6" t="n">
        <v>1996</v>
      </c>
      <c r="C23" s="6" t="n">
        <v>6192</v>
      </c>
      <c r="D23" s="11" t="n">
        <f aca="false">IFERROR(C23/B23,"")</f>
        <v>3.10220440881764</v>
      </c>
      <c r="E23" s="17" t="n">
        <v>0.0044</v>
      </c>
      <c r="F23" s="6" t="n">
        <v>4185</v>
      </c>
      <c r="G23" s="6" t="n">
        <v>12890</v>
      </c>
      <c r="H23" s="11" t="n">
        <f aca="false">IFERROR(G23/F23,"")</f>
        <v>3.08004778972521</v>
      </c>
      <c r="I23" s="17" t="n">
        <f aca="false">IFERROR(C23/G23,"")</f>
        <v>0.480372381691234</v>
      </c>
      <c r="J23" s="17" t="n">
        <v>-0.256</v>
      </c>
      <c r="K23" s="17" t="n">
        <v>-0.291</v>
      </c>
    </row>
    <row r="24" customFormat="false" ht="15" hidden="false" customHeight="false" outlineLevel="0" collapsed="false">
      <c r="A24" s="9" t="s">
        <v>181</v>
      </c>
      <c r="B24" s="8" t="n">
        <v>1634</v>
      </c>
      <c r="C24" s="8" t="n">
        <v>6137</v>
      </c>
      <c r="D24" s="10" t="n">
        <f aca="false">IFERROR(C24/B24,"")</f>
        <v>3.75581395348837</v>
      </c>
      <c r="E24" s="18" t="n">
        <v>0.0044</v>
      </c>
      <c r="F24" s="8" t="n">
        <v>3451</v>
      </c>
      <c r="G24" s="8" t="n">
        <v>10278</v>
      </c>
      <c r="H24" s="10" t="n">
        <f aca="false">IFERROR(G24/F24,"")</f>
        <v>2.97826716893654</v>
      </c>
      <c r="I24" s="18" t="n">
        <f aca="false">IFERROR(C24/G24,"")</f>
        <v>0.5971006032302</v>
      </c>
      <c r="J24" s="18" t="n">
        <v>-0.13</v>
      </c>
      <c r="K24" s="18" t="n">
        <v>-0.086</v>
      </c>
    </row>
    <row r="25" customFormat="false" ht="15" hidden="false" customHeight="false" outlineLevel="0" collapsed="false">
      <c r="A25" s="7" t="s">
        <v>165</v>
      </c>
      <c r="B25" s="6" t="n">
        <v>976</v>
      </c>
      <c r="C25" s="6" t="n">
        <v>5897</v>
      </c>
      <c r="D25" s="11" t="n">
        <f aca="false">IFERROR(C25/B25,"")</f>
        <v>6.04200819672131</v>
      </c>
      <c r="E25" s="17" t="n">
        <v>0.0042</v>
      </c>
      <c r="F25" s="6" t="n">
        <v>1695</v>
      </c>
      <c r="G25" s="6" t="n">
        <v>7887</v>
      </c>
      <c r="H25" s="11" t="n">
        <f aca="false">IFERROR(G25/F25,"")</f>
        <v>4.65309734513274</v>
      </c>
      <c r="I25" s="17" t="n">
        <f aca="false">IFERROR(C25/G25,"")</f>
        <v>0.747686065677698</v>
      </c>
      <c r="J25" s="17" t="n">
        <v>0.122</v>
      </c>
      <c r="K25" s="17" t="n">
        <v>0.19</v>
      </c>
    </row>
    <row r="26" customFormat="false" ht="15" hidden="false" customHeight="false" outlineLevel="0" collapsed="false">
      <c r="A26" s="9" t="s">
        <v>167</v>
      </c>
      <c r="B26" s="8" t="n">
        <v>1256</v>
      </c>
      <c r="C26" s="8" t="n">
        <v>5522</v>
      </c>
      <c r="D26" s="10" t="n">
        <f aca="false">IFERROR(C26/B26,"")</f>
        <v>4.39649681528662</v>
      </c>
      <c r="E26" s="18" t="n">
        <v>0.0039</v>
      </c>
      <c r="F26" s="8" t="n">
        <v>2448</v>
      </c>
      <c r="G26" s="8" t="n">
        <v>8434</v>
      </c>
      <c r="H26" s="10" t="n">
        <f aca="false">IFERROR(G26/F26,"")</f>
        <v>3.4452614379085</v>
      </c>
      <c r="I26" s="18" t="n">
        <f aca="false">IFERROR(C26/G26,"")</f>
        <v>0.654730851316102</v>
      </c>
      <c r="J26" s="18" t="n">
        <v>0.203</v>
      </c>
      <c r="K26" s="18" t="n">
        <v>0.055</v>
      </c>
    </row>
    <row r="27" customFormat="false" ht="15" hidden="false" customHeight="false" outlineLevel="0" collapsed="false">
      <c r="A27" s="7" t="s">
        <v>182</v>
      </c>
      <c r="B27" s="6" t="n">
        <v>1155</v>
      </c>
      <c r="C27" s="6" t="n">
        <v>4358</v>
      </c>
      <c r="D27" s="11" t="n">
        <f aca="false">IFERROR(C27/B27,"")</f>
        <v>3.77316017316017</v>
      </c>
      <c r="E27" s="17" t="n">
        <v>0.0031</v>
      </c>
      <c r="F27" s="6" t="n">
        <v>2960</v>
      </c>
      <c r="G27" s="6" t="n">
        <v>8598</v>
      </c>
      <c r="H27" s="11" t="n">
        <f aca="false">IFERROR(G27/F27,"")</f>
        <v>2.90472972972973</v>
      </c>
      <c r="I27" s="17" t="n">
        <f aca="false">IFERROR(C27/G27,"")</f>
        <v>0.506862060944406</v>
      </c>
      <c r="J27" s="17" t="n">
        <v>-0.035</v>
      </c>
      <c r="K27" s="17" t="n">
        <v>0.117</v>
      </c>
    </row>
    <row r="28" customFormat="false" ht="15" hidden="false" customHeight="false" outlineLevel="0" collapsed="false">
      <c r="A28" s="9" t="s">
        <v>170</v>
      </c>
      <c r="B28" s="8" t="n">
        <v>868</v>
      </c>
      <c r="C28" s="8" t="n">
        <v>3622</v>
      </c>
      <c r="D28" s="10" t="n">
        <f aca="false">IFERROR(C28/B28,"")</f>
        <v>4.17281105990783</v>
      </c>
      <c r="E28" s="18" t="n">
        <v>0.0026</v>
      </c>
      <c r="F28" s="8" t="n">
        <v>1858</v>
      </c>
      <c r="G28" s="8" t="n">
        <v>5683</v>
      </c>
      <c r="H28" s="10" t="n">
        <f aca="false">IFERROR(G28/F28,"")</f>
        <v>3.05866523143165</v>
      </c>
      <c r="I28" s="18" t="n">
        <f aca="false">IFERROR(C28/G28,"")</f>
        <v>0.637339433397853</v>
      </c>
      <c r="J28" s="18" t="n">
        <v>0.135</v>
      </c>
      <c r="K28" s="18" t="n">
        <v>0.155</v>
      </c>
    </row>
    <row r="29" customFormat="false" ht="15" hidden="false" customHeight="false" outlineLevel="0" collapsed="false">
      <c r="A29" s="7" t="s">
        <v>166</v>
      </c>
      <c r="B29" s="6" t="n">
        <v>553</v>
      </c>
      <c r="C29" s="6" t="n">
        <v>3240</v>
      </c>
      <c r="D29" s="11" t="n">
        <f aca="false">IFERROR(C29/B29,"")</f>
        <v>5.85895117540687</v>
      </c>
      <c r="E29" s="17" t="n">
        <v>0.0023</v>
      </c>
      <c r="F29" s="6" t="n">
        <v>1283</v>
      </c>
      <c r="G29" s="6" t="n">
        <v>4853</v>
      </c>
      <c r="H29" s="11" t="n">
        <f aca="false">IFERROR(G29/F29,"")</f>
        <v>3.78254091971941</v>
      </c>
      <c r="I29" s="17" t="n">
        <f aca="false">IFERROR(C29/G29,"")</f>
        <v>0.667628271172471</v>
      </c>
      <c r="J29" s="17" t="n">
        <v>0.405</v>
      </c>
      <c r="K29" s="17" t="n">
        <v>0.394</v>
      </c>
    </row>
    <row r="30" customFormat="false" ht="15" hidden="false" customHeight="false" outlineLevel="0" collapsed="false">
      <c r="A30" s="9" t="s">
        <v>183</v>
      </c>
      <c r="B30" s="8" t="n">
        <v>900</v>
      </c>
      <c r="C30" s="8" t="n">
        <v>3025</v>
      </c>
      <c r="D30" s="10" t="n">
        <f aca="false">IFERROR(C30/B30,"")</f>
        <v>3.36111111111111</v>
      </c>
      <c r="E30" s="18" t="n">
        <v>0.0022</v>
      </c>
      <c r="F30" s="8" t="n">
        <v>1825</v>
      </c>
      <c r="G30" s="8" t="n">
        <v>5198</v>
      </c>
      <c r="H30" s="10" t="n">
        <f aca="false">IFERROR(G30/F30,"")</f>
        <v>2.84821917808219</v>
      </c>
      <c r="I30" s="18" t="n">
        <f aca="false">IFERROR(C30/G30,"")</f>
        <v>0.581954597922278</v>
      </c>
      <c r="J30" s="18" t="n">
        <v>-0.178</v>
      </c>
      <c r="K30" s="18" t="n">
        <v>-0.134</v>
      </c>
    </row>
    <row r="31" customFormat="false" ht="15" hidden="false" customHeight="false" outlineLevel="0" collapsed="false">
      <c r="A31" s="7" t="s">
        <v>163</v>
      </c>
      <c r="B31" s="6" t="n">
        <v>443</v>
      </c>
      <c r="C31" s="6" t="n">
        <v>2911</v>
      </c>
      <c r="D31" s="11" t="n">
        <f aca="false">IFERROR(C31/B31,"")</f>
        <v>6.57110609480813</v>
      </c>
      <c r="E31" s="17" t="n">
        <v>0.0021</v>
      </c>
      <c r="F31" s="6" t="n">
        <v>858</v>
      </c>
      <c r="G31" s="6" t="n">
        <v>3969</v>
      </c>
      <c r="H31" s="11" t="n">
        <f aca="false">IFERROR(G31/F31,"")</f>
        <v>4.62587412587413</v>
      </c>
      <c r="I31" s="17" t="n">
        <f aca="false">IFERROR(C31/G31,"")</f>
        <v>0.733434114386495</v>
      </c>
      <c r="J31" s="17" t="n">
        <v>-0.293</v>
      </c>
      <c r="K31" s="17" t="n">
        <v>-0.347</v>
      </c>
    </row>
    <row r="32" customFormat="false" ht="15" hidden="false" customHeight="false" outlineLevel="0" collapsed="false">
      <c r="A32" s="9" t="s">
        <v>184</v>
      </c>
      <c r="B32" s="8" t="n">
        <v>892</v>
      </c>
      <c r="C32" s="8" t="n">
        <v>2835</v>
      </c>
      <c r="D32" s="10" t="n">
        <f aca="false">IFERROR(C32/B32,"")</f>
        <v>3.17825112107623</v>
      </c>
      <c r="E32" s="18" t="n">
        <v>0.002</v>
      </c>
      <c r="F32" s="8" t="n">
        <v>2029</v>
      </c>
      <c r="G32" s="8" t="n">
        <v>5286</v>
      </c>
      <c r="H32" s="10" t="n">
        <f aca="false">IFERROR(G32/F32,"")</f>
        <v>2.60522424839823</v>
      </c>
      <c r="I32" s="18" t="n">
        <f aca="false">IFERROR(C32/G32,"")</f>
        <v>0.536322360953462</v>
      </c>
      <c r="J32" s="18" t="n">
        <v>-0.174</v>
      </c>
      <c r="K32" s="18" t="n">
        <v>-0.251</v>
      </c>
    </row>
    <row r="33" customFormat="false" ht="15" hidden="false" customHeight="false" outlineLevel="0" collapsed="false">
      <c r="A33" s="7" t="s">
        <v>185</v>
      </c>
      <c r="B33" s="6" t="n">
        <v>1055</v>
      </c>
      <c r="C33" s="6" t="n">
        <v>2662</v>
      </c>
      <c r="D33" s="11" t="n">
        <f aca="false">IFERROR(C33/B33,"")</f>
        <v>2.52322274881517</v>
      </c>
      <c r="E33" s="17" t="n">
        <v>0.0019</v>
      </c>
      <c r="F33" s="6" t="n">
        <v>3070</v>
      </c>
      <c r="G33" s="6" t="n">
        <v>6780</v>
      </c>
      <c r="H33" s="11" t="n">
        <f aca="false">IFERROR(G33/F33,"")</f>
        <v>2.20846905537459</v>
      </c>
      <c r="I33" s="17" t="n">
        <f aca="false">IFERROR(C33/G33,"")</f>
        <v>0.392625368731563</v>
      </c>
      <c r="J33" s="17" t="n">
        <v>-0.079</v>
      </c>
      <c r="K33" s="17" t="n">
        <v>-0.123</v>
      </c>
    </row>
    <row r="34" customFormat="false" ht="15" hidden="false" customHeight="false" outlineLevel="0" collapsed="false">
      <c r="A34" s="9" t="s">
        <v>186</v>
      </c>
      <c r="B34" s="8" t="n">
        <v>1276</v>
      </c>
      <c r="C34" s="8" t="n">
        <v>2420</v>
      </c>
      <c r="D34" s="10" t="n">
        <f aca="false">IFERROR(C34/B34,"")</f>
        <v>1.89655172413793</v>
      </c>
      <c r="E34" s="18" t="n">
        <v>0.0017</v>
      </c>
      <c r="F34" s="8" t="n">
        <v>3495</v>
      </c>
      <c r="G34" s="8" t="n">
        <v>5193</v>
      </c>
      <c r="H34" s="10" t="n">
        <f aca="false">IFERROR(G34/F34,"")</f>
        <v>1.48583690987124</v>
      </c>
      <c r="I34" s="18" t="n">
        <f aca="false">IFERROR(C34/G34,"")</f>
        <v>0.466011939148854</v>
      </c>
      <c r="J34" s="18" t="n">
        <v>-0.322</v>
      </c>
      <c r="K34" s="18" t="n">
        <v>-0.283</v>
      </c>
    </row>
    <row r="35" customFormat="false" ht="15" hidden="false" customHeight="false" outlineLevel="0" collapsed="false">
      <c r="A35" s="7" t="s">
        <v>187</v>
      </c>
      <c r="B35" s="6" t="n">
        <v>644</v>
      </c>
      <c r="C35" s="6" t="n">
        <v>2359</v>
      </c>
      <c r="D35" s="11" t="n">
        <f aca="false">IFERROR(C35/B35,"")</f>
        <v>3.66304347826087</v>
      </c>
      <c r="E35" s="17" t="n">
        <v>0.0017</v>
      </c>
      <c r="F35" s="6" t="n">
        <v>1237</v>
      </c>
      <c r="G35" s="6" t="n">
        <v>3704</v>
      </c>
      <c r="H35" s="11" t="n">
        <f aca="false">IFERROR(G35/F35,"")</f>
        <v>2.99434114793856</v>
      </c>
      <c r="I35" s="17" t="n">
        <f aca="false">IFERROR(C35/G35,"")</f>
        <v>0.636879049676026</v>
      </c>
      <c r="J35" s="17" t="n">
        <v>0.329</v>
      </c>
      <c r="K35" s="17" t="n">
        <v>0.383</v>
      </c>
    </row>
    <row r="36" customFormat="false" ht="15" hidden="false" customHeight="false" outlineLevel="0" collapsed="false">
      <c r="A36" s="9" t="s">
        <v>169</v>
      </c>
      <c r="B36" s="8" t="n">
        <v>547</v>
      </c>
      <c r="C36" s="8" t="n">
        <v>2286</v>
      </c>
      <c r="D36" s="10" t="n">
        <f aca="false">IFERROR(C36/B36,"")</f>
        <v>4.17915904936015</v>
      </c>
      <c r="E36" s="18" t="n">
        <v>0.0016</v>
      </c>
      <c r="F36" s="8" t="n">
        <v>1201</v>
      </c>
      <c r="G36" s="8" t="n">
        <v>3780</v>
      </c>
      <c r="H36" s="10" t="n">
        <f aca="false">IFERROR(G36/F36,"")</f>
        <v>3.1473771856786</v>
      </c>
      <c r="I36" s="18" t="n">
        <f aca="false">IFERROR(C36/G36,"")</f>
        <v>0.604761904761905</v>
      </c>
      <c r="J36" s="18" t="n">
        <v>-0.088</v>
      </c>
      <c r="K36" s="18" t="n">
        <v>0.019</v>
      </c>
    </row>
    <row r="37" customFormat="false" ht="15" hidden="false" customHeight="false" outlineLevel="0" collapsed="false">
      <c r="A37" s="7" t="s">
        <v>168</v>
      </c>
      <c r="B37" s="6" t="n">
        <v>511</v>
      </c>
      <c r="C37" s="6" t="n">
        <v>2196</v>
      </c>
      <c r="D37" s="11" t="n">
        <f aca="false">IFERROR(C37/B37,"")</f>
        <v>4.29745596868885</v>
      </c>
      <c r="E37" s="17" t="n">
        <v>0.0016</v>
      </c>
      <c r="F37" s="6" t="n">
        <v>962</v>
      </c>
      <c r="G37" s="6" t="n">
        <v>3371</v>
      </c>
      <c r="H37" s="11" t="n">
        <f aca="false">IFERROR(G37/F37,"")</f>
        <v>3.504158004158</v>
      </c>
      <c r="I37" s="17" t="n">
        <f aca="false">IFERROR(C37/G37,"")</f>
        <v>0.651438742212993</v>
      </c>
      <c r="J37" s="17" t="n">
        <v>-0.19</v>
      </c>
      <c r="K37" s="17" t="n">
        <v>-0.249</v>
      </c>
    </row>
    <row r="38" customFormat="false" ht="15" hidden="false" customHeight="false" outlineLevel="0" collapsed="false">
      <c r="A38" s="9" t="s">
        <v>188</v>
      </c>
      <c r="B38" s="8" t="n">
        <v>697</v>
      </c>
      <c r="C38" s="8" t="n">
        <v>2038</v>
      </c>
      <c r="D38" s="10" t="n">
        <f aca="false">IFERROR(C38/B38,"")</f>
        <v>2.92395982783357</v>
      </c>
      <c r="E38" s="18" t="n">
        <v>0.0014</v>
      </c>
      <c r="F38" s="8" t="n">
        <v>1457</v>
      </c>
      <c r="G38" s="8" t="n">
        <v>3488</v>
      </c>
      <c r="H38" s="10" t="n">
        <f aca="false">IFERROR(G38/F38,"")</f>
        <v>2.3939601921757</v>
      </c>
      <c r="I38" s="18" t="n">
        <f aca="false">IFERROR(C38/G38,"")</f>
        <v>0.584288990825688</v>
      </c>
      <c r="J38" s="18" t="n">
        <v>-0.123</v>
      </c>
      <c r="K38" s="18" t="n">
        <v>-0.048</v>
      </c>
    </row>
    <row r="39" customFormat="false" ht="15" hidden="false" customHeight="false" outlineLevel="0" collapsed="false">
      <c r="A39" s="7" t="s">
        <v>237</v>
      </c>
      <c r="B39" s="6" t="n">
        <v>414</v>
      </c>
      <c r="C39" s="6" t="n">
        <v>1804</v>
      </c>
      <c r="D39" s="11" t="n">
        <f aca="false">IFERROR(C39/B39,"")</f>
        <v>4.35748792270531</v>
      </c>
      <c r="E39" s="17" t="n">
        <v>0.0013</v>
      </c>
      <c r="F39" s="6" t="n">
        <v>892</v>
      </c>
      <c r="G39" s="6" t="n">
        <v>2891</v>
      </c>
      <c r="H39" s="11" t="n">
        <f aca="false">IFERROR(G39/F39,"")</f>
        <v>3.24103139013453</v>
      </c>
      <c r="I39" s="17" t="n">
        <f aca="false">IFERROR(C39/G39,"")</f>
        <v>0.624005534417157</v>
      </c>
      <c r="J39" s="17" t="n">
        <v>0.536</v>
      </c>
      <c r="K39" s="17" t="n">
        <v>0.287</v>
      </c>
    </row>
    <row r="40" customFormat="false" ht="15" hidden="false" customHeight="false" outlineLevel="0" collapsed="false">
      <c r="A40" s="9" t="s">
        <v>194</v>
      </c>
      <c r="B40" s="8" t="n">
        <v>1152</v>
      </c>
      <c r="C40" s="8" t="n">
        <v>1673</v>
      </c>
      <c r="D40" s="10" t="n">
        <f aca="false">IFERROR(C40/B40,"")</f>
        <v>1.45225694444444</v>
      </c>
      <c r="E40" s="18" t="n">
        <v>0.0012</v>
      </c>
      <c r="F40" s="8" t="n">
        <v>2164</v>
      </c>
      <c r="G40" s="8" t="n">
        <v>3180</v>
      </c>
      <c r="H40" s="10" t="n">
        <f aca="false">IFERROR(G40/F40,"")</f>
        <v>1.46950092421442</v>
      </c>
      <c r="I40" s="18" t="n">
        <f aca="false">IFERROR(C40/G40,"")</f>
        <v>0.526100628930818</v>
      </c>
      <c r="J40" s="18" t="n">
        <v>-0.128</v>
      </c>
      <c r="K40" s="18" t="n">
        <v>-0.093</v>
      </c>
    </row>
    <row r="41" customFormat="false" ht="15" hidden="false" customHeight="false" outlineLevel="0" collapsed="false">
      <c r="A41" s="7" t="s">
        <v>238</v>
      </c>
      <c r="B41" s="6" t="n">
        <v>245</v>
      </c>
      <c r="C41" s="6" t="n">
        <v>1616</v>
      </c>
      <c r="D41" s="11" t="n">
        <f aca="false">IFERROR(C41/B41,"")</f>
        <v>6.59591836734694</v>
      </c>
      <c r="E41" s="17" t="n">
        <v>0.0011</v>
      </c>
      <c r="F41" s="6" t="n">
        <v>371</v>
      </c>
      <c r="G41" s="6" t="n">
        <v>1960</v>
      </c>
      <c r="H41" s="11" t="n">
        <f aca="false">IFERROR(G41/F41,"")</f>
        <v>5.28301886792453</v>
      </c>
      <c r="I41" s="17" t="n">
        <f aca="false">IFERROR(C41/G41,"")</f>
        <v>0.824489795918367</v>
      </c>
      <c r="J41" s="17" t="n">
        <v>-0.082</v>
      </c>
      <c r="K41" s="17" t="n">
        <v>0.326</v>
      </c>
    </row>
    <row r="42" customFormat="false" ht="15" hidden="false" customHeight="false" outlineLevel="0" collapsed="false">
      <c r="A42" s="9" t="s">
        <v>239</v>
      </c>
      <c r="B42" s="8" t="n">
        <v>454</v>
      </c>
      <c r="C42" s="8" t="n">
        <v>1521</v>
      </c>
      <c r="D42" s="10" t="n">
        <f aca="false">IFERROR(C42/B42,"")</f>
        <v>3.35022026431718</v>
      </c>
      <c r="E42" s="18" t="n">
        <v>0.0011</v>
      </c>
      <c r="F42" s="8" t="n">
        <v>944</v>
      </c>
      <c r="G42" s="8" t="n">
        <v>2541</v>
      </c>
      <c r="H42" s="10" t="n">
        <f aca="false">IFERROR(G42/F42,"")</f>
        <v>2.69173728813559</v>
      </c>
      <c r="I42" s="18" t="n">
        <f aca="false">IFERROR(C42/G42,"")</f>
        <v>0.598583234946871</v>
      </c>
      <c r="J42" s="18" t="n">
        <v>0.732</v>
      </c>
      <c r="K42" s="18" t="n">
        <v>0.234</v>
      </c>
    </row>
    <row r="43" customFormat="false" ht="15" hidden="false" customHeight="false" outlineLevel="0" collapsed="false">
      <c r="A43" s="7" t="s">
        <v>240</v>
      </c>
      <c r="B43" s="6" t="n">
        <v>381</v>
      </c>
      <c r="C43" s="6" t="n">
        <v>1331</v>
      </c>
      <c r="D43" s="11" t="n">
        <f aca="false">IFERROR(C43/B43,"")</f>
        <v>3.49343832020997</v>
      </c>
      <c r="E43" s="17" t="n">
        <v>0.0009</v>
      </c>
      <c r="F43" s="6" t="n">
        <v>974</v>
      </c>
      <c r="G43" s="6" t="n">
        <v>2719</v>
      </c>
      <c r="H43" s="11" t="n">
        <f aca="false">IFERROR(G43/F43,"")</f>
        <v>2.79158110882957</v>
      </c>
      <c r="I43" s="17" t="n">
        <f aca="false">IFERROR(C43/G43,"")</f>
        <v>0.489518205222508</v>
      </c>
      <c r="J43" s="17" t="n">
        <v>-0.288</v>
      </c>
      <c r="K43" s="17" t="n">
        <v>-0.087</v>
      </c>
    </row>
    <row r="44" customFormat="false" ht="15" hidden="false" customHeight="false" outlineLevel="0" collapsed="false">
      <c r="A44" s="9" t="s">
        <v>241</v>
      </c>
      <c r="B44" s="8" t="n">
        <v>426</v>
      </c>
      <c r="C44" s="8" t="n">
        <v>1297</v>
      </c>
      <c r="D44" s="10" t="n">
        <f aca="false">IFERROR(C44/B44,"")</f>
        <v>3.04460093896714</v>
      </c>
      <c r="E44" s="18" t="n">
        <v>0.0009</v>
      </c>
      <c r="F44" s="8" t="n">
        <v>879</v>
      </c>
      <c r="G44" s="8" t="n">
        <v>2222</v>
      </c>
      <c r="H44" s="10" t="n">
        <f aca="false">IFERROR(G44/F44,"")</f>
        <v>2.52787258248009</v>
      </c>
      <c r="I44" s="18" t="n">
        <f aca="false">IFERROR(C44/G44,"")</f>
        <v>0.583708370837084</v>
      </c>
      <c r="J44" s="18" t="n">
        <v>-0.22</v>
      </c>
      <c r="K44" s="18" t="n">
        <v>-0.247</v>
      </c>
    </row>
    <row r="45" customFormat="false" ht="15" hidden="false" customHeight="false" outlineLevel="0" collapsed="false">
      <c r="A45" s="7" t="s">
        <v>242</v>
      </c>
      <c r="B45" s="6" t="n">
        <v>327</v>
      </c>
      <c r="C45" s="6" t="n">
        <v>1229</v>
      </c>
      <c r="D45" s="11" t="n">
        <f aca="false">IFERROR(C45/B45,"")</f>
        <v>3.75840978593272</v>
      </c>
      <c r="E45" s="17" t="n">
        <v>0.0009</v>
      </c>
      <c r="F45" s="6" t="n">
        <v>688</v>
      </c>
      <c r="G45" s="6" t="n">
        <v>2159</v>
      </c>
      <c r="H45" s="11" t="n">
        <f aca="false">IFERROR(G45/F45,"")</f>
        <v>3.13808139534884</v>
      </c>
      <c r="I45" s="17" t="n">
        <f aca="false">IFERROR(C45/G45,"")</f>
        <v>0.569245020842983</v>
      </c>
      <c r="J45" s="17" t="n">
        <v>-0.151</v>
      </c>
      <c r="K45" s="17" t="n">
        <v>-0.127</v>
      </c>
    </row>
    <row r="46" customFormat="false" ht="15" hidden="false" customHeight="false" outlineLevel="0" collapsed="false">
      <c r="A46" s="9" t="s">
        <v>243</v>
      </c>
      <c r="B46" s="8" t="n">
        <v>226</v>
      </c>
      <c r="C46" s="8" t="n">
        <v>1227</v>
      </c>
      <c r="D46" s="10" t="n">
        <f aca="false">IFERROR(C46/B46,"")</f>
        <v>5.42920353982301</v>
      </c>
      <c r="E46" s="18" t="n">
        <v>0.0009</v>
      </c>
      <c r="F46" s="8" t="n">
        <v>558</v>
      </c>
      <c r="G46" s="8" t="n">
        <v>1928</v>
      </c>
      <c r="H46" s="10" t="n">
        <f aca="false">IFERROR(G46/F46,"")</f>
        <v>3.45519713261649</v>
      </c>
      <c r="I46" s="18" t="n">
        <f aca="false">IFERROR(C46/G46,"")</f>
        <v>0.636410788381743</v>
      </c>
      <c r="J46" s="18" t="n">
        <v>0.098</v>
      </c>
      <c r="K46" s="18" t="n">
        <v>0.143</v>
      </c>
    </row>
    <row r="47" customFormat="false" ht="15" hidden="false" customHeight="false" outlineLevel="0" collapsed="false">
      <c r="A47" s="7" t="s">
        <v>195</v>
      </c>
      <c r="B47" s="6" t="n">
        <v>385</v>
      </c>
      <c r="C47" s="6" t="n">
        <v>909</v>
      </c>
      <c r="D47" s="11" t="n">
        <f aca="false">IFERROR(C47/B47,"")</f>
        <v>2.36103896103896</v>
      </c>
      <c r="E47" s="17" t="n">
        <v>0.0006</v>
      </c>
      <c r="F47" s="6" t="n">
        <v>996</v>
      </c>
      <c r="G47" s="6" t="n">
        <v>1778</v>
      </c>
      <c r="H47" s="11" t="n">
        <f aca="false">IFERROR(G47/F47,"")</f>
        <v>1.785140562249</v>
      </c>
      <c r="I47" s="17" t="n">
        <f aca="false">IFERROR(C47/G47,"")</f>
        <v>0.511248593925759</v>
      </c>
      <c r="J47" s="17" t="n">
        <v>-0.289</v>
      </c>
      <c r="K47" s="17" t="n">
        <v>-0.218</v>
      </c>
    </row>
    <row r="48" customFormat="false" ht="15" hidden="false" customHeight="false" outlineLevel="0" collapsed="false">
      <c r="A48" s="9" t="s">
        <v>244</v>
      </c>
      <c r="B48" s="8" t="n">
        <v>232</v>
      </c>
      <c r="C48" s="8" t="n">
        <v>622</v>
      </c>
      <c r="D48" s="10" t="n">
        <f aca="false">IFERROR(C48/B48,"")</f>
        <v>2.68103448275862</v>
      </c>
      <c r="E48" s="18" t="n">
        <v>0.0004</v>
      </c>
      <c r="F48" s="8" t="n">
        <v>659</v>
      </c>
      <c r="G48" s="8" t="n">
        <v>1419</v>
      </c>
      <c r="H48" s="10" t="n">
        <f aca="false">IFERROR(G48/F48,"")</f>
        <v>2.15326251896813</v>
      </c>
      <c r="I48" s="18" t="n">
        <f aca="false">IFERROR(C48/G48,"")</f>
        <v>0.438336856941508</v>
      </c>
      <c r="J48" s="18" t="n">
        <v>-0.38</v>
      </c>
      <c r="K48" s="18" t="n">
        <v>-0.205</v>
      </c>
    </row>
    <row r="49" customFormat="false" ht="15" hidden="false" customHeight="false" outlineLevel="0" collapsed="false">
      <c r="A49" s="7" t="s">
        <v>245</v>
      </c>
      <c r="B49" s="6" t="n">
        <v>269</v>
      </c>
      <c r="C49" s="6" t="n">
        <v>605</v>
      </c>
      <c r="D49" s="11" t="n">
        <f aca="false">IFERROR(C49/B49,"")</f>
        <v>2.24907063197026</v>
      </c>
      <c r="E49" s="17" t="n">
        <v>0.0004</v>
      </c>
      <c r="F49" s="6" t="n">
        <v>636</v>
      </c>
      <c r="G49" s="6" t="n">
        <v>1268</v>
      </c>
      <c r="H49" s="11" t="n">
        <f aca="false">IFERROR(G49/F49,"")</f>
        <v>1.9937106918239</v>
      </c>
      <c r="I49" s="17" t="n">
        <f aca="false">IFERROR(C49/G49,"")</f>
        <v>0.477129337539432</v>
      </c>
      <c r="J49" s="17" t="n">
        <v>-0.583</v>
      </c>
      <c r="K49" s="17" t="n">
        <v>-0.531</v>
      </c>
    </row>
    <row r="50" customFormat="false" ht="15" hidden="false" customHeight="false" outlineLevel="0" collapsed="false">
      <c r="A50" s="9" t="s">
        <v>246</v>
      </c>
      <c r="B50" s="8" t="n">
        <v>234</v>
      </c>
      <c r="C50" s="8" t="n">
        <v>558</v>
      </c>
      <c r="D50" s="10" t="n">
        <f aca="false">IFERROR(C50/B50,"")</f>
        <v>2.38461538461538</v>
      </c>
      <c r="E50" s="18" t="n">
        <v>0.0004</v>
      </c>
      <c r="F50" s="8" t="n">
        <v>560</v>
      </c>
      <c r="G50" s="8" t="n">
        <v>1212</v>
      </c>
      <c r="H50" s="10" t="n">
        <f aca="false">IFERROR(G50/F50,"")</f>
        <v>2.16428571428571</v>
      </c>
      <c r="I50" s="18" t="n">
        <f aca="false">IFERROR(C50/G50,"")</f>
        <v>0.46039603960396</v>
      </c>
      <c r="J50" s="18" t="n">
        <v>-0.361</v>
      </c>
      <c r="K50" s="18" t="n">
        <v>-0.291</v>
      </c>
    </row>
    <row r="51" customFormat="false" ht="15" hidden="false" customHeight="false" outlineLevel="0" collapsed="false">
      <c r="A51" s="7" t="s">
        <v>247</v>
      </c>
      <c r="B51" s="6" t="n">
        <v>137</v>
      </c>
      <c r="C51" s="6" t="n">
        <v>526</v>
      </c>
      <c r="D51" s="11" t="n">
        <f aca="false">IFERROR(C51/B51,"")</f>
        <v>3.83941605839416</v>
      </c>
      <c r="E51" s="17" t="n">
        <v>0.0004</v>
      </c>
      <c r="F51" s="6" t="n">
        <v>260</v>
      </c>
      <c r="G51" s="6" t="n">
        <v>780</v>
      </c>
      <c r="H51" s="11" t="n">
        <f aca="false">IFERROR(G51/F51,"")</f>
        <v>3</v>
      </c>
      <c r="I51" s="17" t="n">
        <f aca="false">IFERROR(C51/G51,"")</f>
        <v>0.674358974358974</v>
      </c>
      <c r="J51" s="17" t="n">
        <v>0.089</v>
      </c>
      <c r="K51" s="17" t="n">
        <v>-0.167</v>
      </c>
    </row>
    <row r="52" customFormat="false" ht="15" hidden="false" customHeight="false" outlineLevel="0" collapsed="false">
      <c r="A52" s="9" t="s">
        <v>248</v>
      </c>
      <c r="B52" s="8" t="n">
        <v>213</v>
      </c>
      <c r="C52" s="8" t="n">
        <v>473</v>
      </c>
      <c r="D52" s="10" t="n">
        <f aca="false">IFERROR(C52/B52,"")</f>
        <v>2.22065727699531</v>
      </c>
      <c r="E52" s="18" t="n">
        <v>0.0003</v>
      </c>
      <c r="F52" s="8" t="n">
        <v>474</v>
      </c>
      <c r="G52" s="8" t="n">
        <v>1004</v>
      </c>
      <c r="H52" s="10" t="n">
        <f aca="false">IFERROR(G52/F52,"")</f>
        <v>2.11814345991561</v>
      </c>
      <c r="I52" s="18" t="n">
        <f aca="false">IFERROR(C52/G52,"")</f>
        <v>0.471115537848606</v>
      </c>
      <c r="J52" s="18" t="n">
        <v>-0.246</v>
      </c>
      <c r="K52" s="18" t="n">
        <v>-0.326</v>
      </c>
    </row>
    <row r="53" customFormat="false" ht="15" hidden="false" customHeight="false" outlineLevel="0" collapsed="false">
      <c r="A53" s="7" t="s">
        <v>249</v>
      </c>
      <c r="B53" s="6" t="n">
        <v>173</v>
      </c>
      <c r="C53" s="6" t="n">
        <v>427</v>
      </c>
      <c r="D53" s="11" t="n">
        <f aca="false">IFERROR(C53/B53,"")</f>
        <v>2.46820809248555</v>
      </c>
      <c r="E53" s="17" t="n">
        <v>0.0003</v>
      </c>
      <c r="F53" s="6" t="n">
        <v>394</v>
      </c>
      <c r="G53" s="6" t="n">
        <v>860</v>
      </c>
      <c r="H53" s="11" t="n">
        <f aca="false">IFERROR(G53/F53,"")</f>
        <v>2.18274111675127</v>
      </c>
      <c r="I53" s="17" t="n">
        <f aca="false">IFERROR(C53/G53,"")</f>
        <v>0.496511627906977</v>
      </c>
      <c r="J53" s="17" t="n">
        <v>0.282</v>
      </c>
      <c r="K53" s="17" t="n">
        <v>0.381</v>
      </c>
    </row>
    <row r="54" customFormat="false" ht="15" hidden="false" customHeight="false" outlineLevel="0" collapsed="false">
      <c r="A54" s="9" t="s">
        <v>250</v>
      </c>
      <c r="B54" s="8" t="n">
        <v>138</v>
      </c>
      <c r="C54" s="8" t="n">
        <v>421</v>
      </c>
      <c r="D54" s="10" t="n">
        <f aca="false">IFERROR(C54/B54,"")</f>
        <v>3.05072463768116</v>
      </c>
      <c r="E54" s="18" t="n">
        <v>0.0003</v>
      </c>
      <c r="F54" s="8" t="n">
        <v>458</v>
      </c>
      <c r="G54" s="8" t="n">
        <v>1055</v>
      </c>
      <c r="H54" s="10" t="n">
        <f aca="false">IFERROR(G54/F54,"")</f>
        <v>2.30349344978166</v>
      </c>
      <c r="I54" s="18" t="n">
        <f aca="false">IFERROR(C54/G54,"")</f>
        <v>0.399052132701422</v>
      </c>
      <c r="J54" s="18" t="n">
        <v>1.384</v>
      </c>
      <c r="K54" s="18" t="n">
        <v>1.338</v>
      </c>
    </row>
    <row r="55" customFormat="false" ht="15" hidden="false" customHeight="false" outlineLevel="0" collapsed="false">
      <c r="A55" s="7" t="s">
        <v>251</v>
      </c>
      <c r="B55" s="6" t="n">
        <v>59</v>
      </c>
      <c r="C55" s="6" t="n">
        <v>307</v>
      </c>
      <c r="D55" s="11" t="n">
        <f aca="false">IFERROR(C55/B55,"")</f>
        <v>5.20338983050848</v>
      </c>
      <c r="E55" s="17" t="n">
        <v>0.0002</v>
      </c>
      <c r="F55" s="6" t="n">
        <v>133</v>
      </c>
      <c r="G55" s="6" t="n">
        <v>523</v>
      </c>
      <c r="H55" s="11" t="n">
        <f aca="false">IFERROR(G55/F55,"")</f>
        <v>3.93233082706767</v>
      </c>
      <c r="I55" s="17" t="n">
        <f aca="false">IFERROR(C55/G55,"")</f>
        <v>0.586998087954111</v>
      </c>
      <c r="J55" s="17" t="n">
        <v>-0.747</v>
      </c>
      <c r="K55" s="17" t="n">
        <v>-0.367</v>
      </c>
    </row>
    <row r="56" customFormat="false" ht="15" hidden="false" customHeight="false" outlineLevel="0" collapsed="false">
      <c r="A56" s="9" t="s">
        <v>252</v>
      </c>
      <c r="B56" s="8" t="n">
        <v>50</v>
      </c>
      <c r="C56" s="8" t="n">
        <v>272</v>
      </c>
      <c r="D56" s="10" t="n">
        <f aca="false">IFERROR(C56/B56,"")</f>
        <v>5.44</v>
      </c>
      <c r="E56" s="18" t="n">
        <v>0.0002</v>
      </c>
      <c r="F56" s="8" t="n">
        <v>102</v>
      </c>
      <c r="G56" s="8" t="n">
        <v>414</v>
      </c>
      <c r="H56" s="10" t="n">
        <f aca="false">IFERROR(G56/F56,"")</f>
        <v>4.05882352941176</v>
      </c>
      <c r="I56" s="18" t="n">
        <f aca="false">IFERROR(C56/G56,"")</f>
        <v>0.657004830917874</v>
      </c>
      <c r="J56" s="18" t="n">
        <v>1.688</v>
      </c>
      <c r="K56" s="18" t="n">
        <v>0.786</v>
      </c>
    </row>
    <row r="57" customFormat="false" ht="15" hidden="false" customHeight="false" outlineLevel="0" collapsed="false">
      <c r="A57" s="7" t="s">
        <v>253</v>
      </c>
      <c r="B57" s="6" t="n">
        <v>58</v>
      </c>
      <c r="C57" s="6" t="n">
        <v>215</v>
      </c>
      <c r="D57" s="11" t="n">
        <f aca="false">IFERROR(C57/B57,"")</f>
        <v>3.70689655172414</v>
      </c>
      <c r="E57" s="17" t="n">
        <v>0.0002</v>
      </c>
      <c r="F57" s="6" t="n">
        <v>157</v>
      </c>
      <c r="G57" s="6" t="n">
        <v>435</v>
      </c>
      <c r="H57" s="11" t="n">
        <f aca="false">IFERROR(G57/F57,"")</f>
        <v>2.77070063694268</v>
      </c>
      <c r="I57" s="17" t="n">
        <f aca="false">IFERROR(C57/G57,"")</f>
        <v>0.494252873563218</v>
      </c>
      <c r="J57" s="17" t="n">
        <v>-0.565</v>
      </c>
      <c r="K57" s="17" t="n">
        <v>-0.577</v>
      </c>
    </row>
  </sheetData>
  <autoFilter ref="A4:K57"/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0"/>
  </cols>
  <sheetData>
    <row r="1" customFormat="false" ht="17.35" hidden="false" customHeight="false" outlineLevel="0" collapsed="false">
      <c r="A1" s="13" t="s">
        <v>254</v>
      </c>
    </row>
    <row r="4" customFormat="false" ht="31.5" hidden="false" customHeight="true" outlineLevel="0" collapsed="false">
      <c r="A4" s="4" t="s">
        <v>255</v>
      </c>
      <c r="B4" s="4" t="s">
        <v>256</v>
      </c>
    </row>
    <row r="5" customFormat="false" ht="43.5" hidden="false" customHeight="true" outlineLevel="0" collapsed="false">
      <c r="A5" s="19" t="s">
        <v>257</v>
      </c>
      <c r="B5" s="20" t="s">
        <v>258</v>
      </c>
    </row>
    <row r="6" customFormat="false" ht="43.5" hidden="false" customHeight="true" outlineLevel="0" collapsed="false">
      <c r="A6" s="19" t="s">
        <v>259</v>
      </c>
      <c r="B6" s="20" t="s">
        <v>260</v>
      </c>
    </row>
    <row r="7" customFormat="false" ht="43.5" hidden="false" customHeight="true" outlineLevel="0" collapsed="false">
      <c r="A7" s="19" t="s">
        <v>261</v>
      </c>
      <c r="B7" s="20" t="s">
        <v>262</v>
      </c>
    </row>
    <row r="8" customFormat="false" ht="43.5" hidden="false" customHeight="true" outlineLevel="0" collapsed="false">
      <c r="A8" s="19" t="s">
        <v>263</v>
      </c>
      <c r="B8" s="20" t="s">
        <v>264</v>
      </c>
    </row>
    <row r="9" customFormat="false" ht="43.5" hidden="false" customHeight="true" outlineLevel="0" collapsed="false">
      <c r="A9" s="19" t="s">
        <v>265</v>
      </c>
      <c r="B9" s="20" t="s">
        <v>266</v>
      </c>
    </row>
    <row r="10" customFormat="false" ht="43.5" hidden="false" customHeight="true" outlineLevel="0" collapsed="false">
      <c r="A10" s="19" t="s">
        <v>267</v>
      </c>
      <c r="B10" s="20" t="s">
        <v>268</v>
      </c>
    </row>
    <row r="11" customFormat="false" ht="43.5" hidden="false" customHeight="true" outlineLevel="0" collapsed="false">
      <c r="A11" s="19" t="s">
        <v>269</v>
      </c>
      <c r="B11" s="20" t="s">
        <v>270</v>
      </c>
    </row>
    <row r="12" customFormat="false" ht="43.5" hidden="false" customHeight="true" outlineLevel="0" collapsed="false">
      <c r="A12" s="19" t="s">
        <v>271</v>
      </c>
      <c r="B12" s="20" t="s">
        <v>272</v>
      </c>
    </row>
    <row r="13" customFormat="false" ht="43.5" hidden="false" customHeight="true" outlineLevel="0" collapsed="false">
      <c r="A13" s="19" t="s">
        <v>273</v>
      </c>
      <c r="B13" s="20" t="s">
        <v>274</v>
      </c>
    </row>
    <row r="14" customFormat="false" ht="43.5" hidden="false" customHeight="true" outlineLevel="0" collapsed="false">
      <c r="A14" s="19" t="s">
        <v>148</v>
      </c>
      <c r="B14" s="20" t="s">
        <v>275</v>
      </c>
    </row>
    <row r="15" customFormat="false" ht="43.5" hidden="false" customHeight="true" outlineLevel="0" collapsed="false">
      <c r="A15" s="19" t="s">
        <v>276</v>
      </c>
      <c r="B15" s="20" t="s">
        <v>277</v>
      </c>
    </row>
    <row r="16" customFormat="false" ht="43.5" hidden="false" customHeight="true" outlineLevel="0" collapsed="false">
      <c r="A16" s="19" t="s">
        <v>278</v>
      </c>
      <c r="B16" s="20" t="s">
        <v>279</v>
      </c>
    </row>
    <row r="17" customFormat="false" ht="43.5" hidden="false" customHeight="true" outlineLevel="0" collapsed="false">
      <c r="A17" s="19" t="s">
        <v>280</v>
      </c>
      <c r="B17" s="20" t="s">
        <v>281</v>
      </c>
    </row>
    <row r="18" customFormat="false" ht="43.5" hidden="false" customHeight="true" outlineLevel="0" collapsed="false">
      <c r="A18" s="19" t="s">
        <v>282</v>
      </c>
      <c r="B18" s="20" t="s">
        <v>283</v>
      </c>
    </row>
    <row r="19" customFormat="false" ht="43.5" hidden="false" customHeight="true" outlineLevel="0" collapsed="false">
      <c r="A19" s="19" t="s">
        <v>284</v>
      </c>
      <c r="B19" s="20" t="s">
        <v>285</v>
      </c>
    </row>
  </sheetData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4" min="2" style="0" width="20"/>
    <col collapsed="false" customWidth="true" hidden="false" outlineLevel="0" max="7" min="5" style="0" width="16"/>
  </cols>
  <sheetData>
    <row r="1" customFormat="false" ht="17.35" hidden="false" customHeight="false" outlineLevel="0" collapsed="false">
      <c r="A1" s="13" t="s">
        <v>50</v>
      </c>
    </row>
    <row r="2" customFormat="false" ht="15" hidden="false" customHeight="false" outlineLevel="0" collapsed="false">
      <c r="A2" s="14" t="s">
        <v>51</v>
      </c>
    </row>
    <row r="4" customFormat="false" ht="31.5" hidden="false" customHeight="true" outlineLevel="0" collapsed="false">
      <c r="A4" s="4" t="s">
        <v>52</v>
      </c>
      <c r="B4" s="4" t="s">
        <v>53</v>
      </c>
      <c r="C4" s="4" t="s">
        <v>54</v>
      </c>
      <c r="D4" s="4" t="s">
        <v>55</v>
      </c>
      <c r="E4" s="4" t="s">
        <v>56</v>
      </c>
      <c r="F4" s="4" t="s">
        <v>57</v>
      </c>
      <c r="G4" s="4" t="s">
        <v>58</v>
      </c>
    </row>
    <row r="5" customFormat="false" ht="15" hidden="false" customHeight="false" outlineLevel="0" collapsed="false">
      <c r="A5" s="7" t="s">
        <v>59</v>
      </c>
      <c r="B5" s="6" t="n">
        <v>1343606</v>
      </c>
      <c r="C5" s="6" t="n">
        <v>598184</v>
      </c>
      <c r="D5" s="6" t="n">
        <f aca="false">B5+C5</f>
        <v>1941790</v>
      </c>
      <c r="E5" s="6" t="n">
        <v>220764</v>
      </c>
      <c r="F5" s="6" t="n">
        <v>224174</v>
      </c>
      <c r="G5" s="6" t="n">
        <f aca="false">E5+F5</f>
        <v>444938</v>
      </c>
    </row>
    <row r="6" customFormat="false" ht="15" hidden="false" customHeight="false" outlineLevel="0" collapsed="false">
      <c r="A6" s="9" t="s">
        <v>60</v>
      </c>
      <c r="B6" s="8" t="n">
        <v>661607</v>
      </c>
      <c r="C6" s="8" t="n">
        <v>323064</v>
      </c>
      <c r="D6" s="8" t="n">
        <f aca="false">B6+C6</f>
        <v>984671</v>
      </c>
      <c r="E6" s="8" t="n">
        <v>152406</v>
      </c>
      <c r="F6" s="8" t="n">
        <v>131263</v>
      </c>
      <c r="G6" s="8" t="n">
        <f aca="false">E6+F6</f>
        <v>283669</v>
      </c>
    </row>
    <row r="7" customFormat="false" ht="15" hidden="false" customHeight="false" outlineLevel="0" collapsed="false">
      <c r="A7" s="7" t="s">
        <v>61</v>
      </c>
      <c r="B7" s="6" t="n">
        <v>1027107</v>
      </c>
      <c r="C7" s="6" t="n">
        <v>535915</v>
      </c>
      <c r="D7" s="6" t="n">
        <f aca="false">B7+C7</f>
        <v>1563022</v>
      </c>
      <c r="E7" s="6" t="n">
        <v>248853</v>
      </c>
      <c r="F7" s="6" t="n">
        <v>215580</v>
      </c>
      <c r="G7" s="6" t="n">
        <f aca="false">E7+F7</f>
        <v>464433</v>
      </c>
    </row>
    <row r="8" customFormat="false" ht="15" hidden="false" customHeight="false" outlineLevel="0" collapsed="false">
      <c r="A8" s="9" t="s">
        <v>62</v>
      </c>
      <c r="B8" s="8" t="n">
        <v>1244619</v>
      </c>
      <c r="C8" s="8" t="n">
        <v>673614</v>
      </c>
      <c r="D8" s="8" t="n">
        <f aca="false">B8+C8</f>
        <v>1918233</v>
      </c>
      <c r="E8" s="8" t="n">
        <v>286612</v>
      </c>
      <c r="F8" s="8" t="n">
        <v>260798</v>
      </c>
      <c r="G8" s="8" t="n">
        <f aca="false">E8+F8</f>
        <v>547410</v>
      </c>
    </row>
    <row r="9" customFormat="false" ht="15" hidden="false" customHeight="false" outlineLevel="0" collapsed="false">
      <c r="A9" s="7" t="s">
        <v>63</v>
      </c>
      <c r="B9" s="6" t="n">
        <v>1337433</v>
      </c>
      <c r="C9" s="6" t="n">
        <v>707094</v>
      </c>
      <c r="D9" s="6" t="n">
        <f aca="false">B9+C9</f>
        <v>2044527</v>
      </c>
      <c r="E9" s="6" t="n">
        <v>312774</v>
      </c>
      <c r="F9" s="6" t="n">
        <v>274472</v>
      </c>
      <c r="G9" s="6" t="n">
        <f aca="false">E9+F9</f>
        <v>587246</v>
      </c>
    </row>
    <row r="10" customFormat="false" ht="15" hidden="false" customHeight="false" outlineLevel="0" collapsed="false">
      <c r="A10" s="9" t="s">
        <v>64</v>
      </c>
      <c r="B10" s="8" t="n">
        <v>1405980</v>
      </c>
      <c r="C10" s="8" t="n">
        <v>725757</v>
      </c>
      <c r="D10" s="8" t="n">
        <f aca="false">B10+C10</f>
        <v>2131737</v>
      </c>
      <c r="E10" s="8" t="n">
        <v>312589</v>
      </c>
      <c r="F10" s="8" t="n">
        <v>279533</v>
      </c>
      <c r="G10" s="8" t="n">
        <f aca="false">E10+F10</f>
        <v>592122</v>
      </c>
    </row>
    <row r="11" customFormat="false" ht="15" hidden="false" customHeight="false" outlineLevel="0" collapsed="false">
      <c r="A11" s="7" t="s">
        <v>65</v>
      </c>
      <c r="B11" s="6" t="n">
        <v>665989</v>
      </c>
      <c r="C11" s="6" t="n">
        <v>320099</v>
      </c>
      <c r="D11" s="6" t="n">
        <f aca="false">B11+C11</f>
        <v>986088</v>
      </c>
      <c r="E11" s="6" t="n">
        <v>153616</v>
      </c>
      <c r="F11" s="6" t="n">
        <v>115454</v>
      </c>
      <c r="G11" s="6" t="n">
        <f aca="false">E11+F11</f>
        <v>269070</v>
      </c>
    </row>
    <row r="13" customFormat="false" ht="45.75" hidden="false" customHeight="true" outlineLevel="0" collapsed="false">
      <c r="A13" s="12" t="s">
        <v>66</v>
      </c>
      <c r="B13" s="12"/>
      <c r="C13" s="12"/>
      <c r="D13" s="12"/>
      <c r="E13" s="12"/>
      <c r="F13" s="12"/>
    </row>
  </sheetData>
  <mergeCells count="1">
    <mergeCell ref="A13:F13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4" min="2" style="0" width="18"/>
    <col collapsed="false" customWidth="true" hidden="false" outlineLevel="0" max="5" min="5" style="0" width="26"/>
  </cols>
  <sheetData>
    <row r="1" customFormat="false" ht="17.35" hidden="false" customHeight="false" outlineLevel="0" collapsed="false">
      <c r="A1" s="13" t="s">
        <v>67</v>
      </c>
    </row>
    <row r="2" customFormat="false" ht="15" hidden="false" customHeight="false" outlineLevel="0" collapsed="false">
      <c r="A2" s="14" t="s">
        <v>68</v>
      </c>
    </row>
    <row r="4" customFormat="false" ht="31.5" hidden="false" customHeight="true" outlineLevel="0" collapsed="false">
      <c r="A4" s="4" t="s">
        <v>52</v>
      </c>
      <c r="B4" s="4" t="s">
        <v>69</v>
      </c>
      <c r="C4" s="4" t="s">
        <v>70</v>
      </c>
      <c r="D4" s="4" t="s">
        <v>71</v>
      </c>
      <c r="E4" s="4" t="s">
        <v>72</v>
      </c>
    </row>
    <row r="5" customFormat="false" ht="15" hidden="false" customHeight="false" outlineLevel="0" collapsed="false">
      <c r="A5" s="7" t="s">
        <v>59</v>
      </c>
      <c r="B5" s="11" t="n">
        <v>6.08616441086409</v>
      </c>
      <c r="C5" s="11" t="n">
        <v>4.36418107691409</v>
      </c>
      <c r="D5" s="11" t="n">
        <v>2.66839151730352</v>
      </c>
      <c r="E5" s="6"/>
    </row>
    <row r="6" customFormat="false" ht="15" hidden="false" customHeight="false" outlineLevel="0" collapsed="false">
      <c r="A6" s="9" t="s">
        <v>60</v>
      </c>
      <c r="B6" s="10" t="n">
        <v>4.34108237208509</v>
      </c>
      <c r="C6" s="10" t="n">
        <v>3.47119706418396</v>
      </c>
      <c r="D6" s="10" t="n">
        <v>2.46119622437397</v>
      </c>
      <c r="E6" s="8" t="n">
        <v>265960.973202153</v>
      </c>
    </row>
    <row r="7" customFormat="false" ht="15" hidden="false" customHeight="false" outlineLevel="0" collapsed="false">
      <c r="A7" s="7" t="s">
        <v>61</v>
      </c>
      <c r="B7" s="11" t="n">
        <v>4.12736434762691</v>
      </c>
      <c r="C7" s="11" t="n">
        <v>3.36544130154403</v>
      </c>
      <c r="D7" s="11" t="n">
        <v>2.48592169960108</v>
      </c>
      <c r="E7" s="6" t="n">
        <v>487453.272136762</v>
      </c>
    </row>
    <row r="8" customFormat="false" ht="15" hidden="false" customHeight="false" outlineLevel="0" collapsed="false">
      <c r="A8" s="9" t="s">
        <v>62</v>
      </c>
      <c r="B8" s="10" t="n">
        <v>4.34252229494927</v>
      </c>
      <c r="C8" s="10" t="n">
        <v>3.504197950348</v>
      </c>
      <c r="D8" s="10" t="n">
        <v>2.58289557435256</v>
      </c>
      <c r="E8" s="8" t="n">
        <v>499748.754126579</v>
      </c>
    </row>
    <row r="9" customFormat="false" ht="15" hidden="false" customHeight="false" outlineLevel="0" collapsed="false">
      <c r="A9" s="7" t="s">
        <v>63</v>
      </c>
      <c r="B9" s="11" t="n">
        <v>4.27603637130964</v>
      </c>
      <c r="C9" s="11" t="n">
        <v>3.48155117276235</v>
      </c>
      <c r="D9" s="11" t="n">
        <v>2.57619720772975</v>
      </c>
      <c r="E9" s="6" t="n">
        <v>566160.987443605</v>
      </c>
    </row>
    <row r="10" customFormat="false" ht="15" hidden="false" customHeight="false" outlineLevel="0" collapsed="false">
      <c r="A10" s="9" t="s">
        <v>64</v>
      </c>
      <c r="B10" s="10" t="n">
        <v>4.4978550108929</v>
      </c>
      <c r="C10" s="10" t="n">
        <v>3.60016516866457</v>
      </c>
      <c r="D10" s="10" t="n">
        <v>2.59631957586403</v>
      </c>
      <c r="E10" s="8" t="n">
        <v>496488.047027595</v>
      </c>
    </row>
    <row r="11" customFormat="false" ht="15" hidden="false" customHeight="false" outlineLevel="0" collapsed="false">
      <c r="A11" s="7" t="s">
        <v>65</v>
      </c>
      <c r="B11" s="11" t="n">
        <v>4.33541427976252</v>
      </c>
      <c r="C11" s="11" t="n">
        <v>3.66480098115732</v>
      </c>
      <c r="D11" s="11" t="n">
        <v>2.77252412216121</v>
      </c>
      <c r="E11" s="6" t="n">
        <v>268943.232139298</v>
      </c>
    </row>
    <row r="13" customFormat="false" ht="45.75" hidden="false" customHeight="true" outlineLevel="0" collapsed="false">
      <c r="A13" s="12" t="s">
        <v>73</v>
      </c>
      <c r="B13" s="12"/>
      <c r="C13" s="12"/>
      <c r="D13" s="12"/>
      <c r="E13" s="12"/>
      <c r="F13" s="12"/>
    </row>
  </sheetData>
  <mergeCells count="1">
    <mergeCell ref="A13:F13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6" min="2" style="0" width="16"/>
    <col collapsed="false" customWidth="true" hidden="false" outlineLevel="0" max="7" min="7" style="0" width="26"/>
  </cols>
  <sheetData>
    <row r="1" customFormat="false" ht="17.35" hidden="false" customHeight="false" outlineLevel="0" collapsed="false">
      <c r="A1" s="13" t="s">
        <v>74</v>
      </c>
    </row>
    <row r="2" customFormat="false" ht="15" hidden="false" customHeight="false" outlineLevel="0" collapsed="false">
      <c r="A2" s="14" t="s">
        <v>75</v>
      </c>
    </row>
    <row r="4" customFormat="false" ht="31.5" hidden="false" customHeight="true" outlineLevel="0" collapsed="false">
      <c r="A4" s="4" t="s">
        <v>76</v>
      </c>
      <c r="B4" s="4" t="s">
        <v>77</v>
      </c>
      <c r="C4" s="4" t="s">
        <v>78</v>
      </c>
      <c r="D4" s="4" t="s">
        <v>79</v>
      </c>
      <c r="E4" s="4" t="s">
        <v>80</v>
      </c>
      <c r="F4" s="4" t="s">
        <v>81</v>
      </c>
      <c r="G4" s="4" t="s">
        <v>82</v>
      </c>
    </row>
    <row r="5" customFormat="false" ht="15" hidden="false" customHeight="false" outlineLevel="0" collapsed="false">
      <c r="A5" s="7" t="s">
        <v>83</v>
      </c>
      <c r="B5" s="6" t="n">
        <v>11020</v>
      </c>
      <c r="C5" s="6" t="n">
        <v>18685</v>
      </c>
      <c r="D5" s="6" t="n">
        <v>18668</v>
      </c>
      <c r="E5" s="6" t="n">
        <v>21758</v>
      </c>
      <c r="F5" s="6" t="n">
        <v>23238</v>
      </c>
      <c r="G5" s="15" t="n">
        <v>72.9979089318482</v>
      </c>
    </row>
    <row r="6" customFormat="false" ht="15" hidden="false" customHeight="false" outlineLevel="0" collapsed="false">
      <c r="A6" s="9" t="s">
        <v>84</v>
      </c>
      <c r="B6" s="8" t="n">
        <v>14240</v>
      </c>
      <c r="C6" s="8" t="n">
        <v>19971</v>
      </c>
      <c r="D6" s="8" t="n">
        <v>23907</v>
      </c>
      <c r="E6" s="8" t="n">
        <v>24288</v>
      </c>
      <c r="F6" s="8" t="n">
        <v>25070</v>
      </c>
      <c r="G6" s="16" t="n">
        <v>88.2208850766014</v>
      </c>
    </row>
    <row r="7" customFormat="false" ht="15" hidden="false" customHeight="false" outlineLevel="0" collapsed="false">
      <c r="A7" s="7" t="s">
        <v>85</v>
      </c>
      <c r="B7" s="6" t="n">
        <v>17301</v>
      </c>
      <c r="C7" s="6" t="n">
        <v>19342</v>
      </c>
      <c r="D7" s="6" t="n">
        <v>27765</v>
      </c>
      <c r="E7" s="6" t="n">
        <v>24549</v>
      </c>
      <c r="F7" s="6" t="n">
        <v>26845</v>
      </c>
      <c r="G7" s="15" t="n">
        <v>94.9413220671702</v>
      </c>
    </row>
    <row r="8" customFormat="false" ht="15" hidden="false" customHeight="false" outlineLevel="0" collapsed="false">
      <c r="A8" s="9" t="s">
        <v>86</v>
      </c>
      <c r="B8" s="8" t="n">
        <v>17804</v>
      </c>
      <c r="C8" s="8" t="n">
        <v>24309</v>
      </c>
      <c r="D8" s="8" t="n">
        <v>22551</v>
      </c>
      <c r="E8" s="8" t="n">
        <v>25921</v>
      </c>
      <c r="F8" s="8" t="n">
        <v>27123</v>
      </c>
      <c r="G8" s="16" t="n">
        <v>102.37016173772</v>
      </c>
    </row>
    <row r="9" customFormat="false" ht="15" hidden="false" customHeight="false" outlineLevel="0" collapsed="false">
      <c r="A9" s="7" t="s">
        <v>87</v>
      </c>
      <c r="B9" s="6" t="n">
        <v>17073</v>
      </c>
      <c r="C9" s="6" t="n">
        <v>25579</v>
      </c>
      <c r="D9" s="6" t="n">
        <v>29868</v>
      </c>
      <c r="E9" s="6" t="n">
        <v>27134</v>
      </c>
      <c r="F9" s="6" t="n">
        <v>30160</v>
      </c>
      <c r="G9" s="15" t="n">
        <v>104.440745956557</v>
      </c>
    </row>
    <row r="10" customFormat="false" ht="15" hidden="false" customHeight="false" outlineLevel="0" collapsed="false">
      <c r="A10" s="9" t="s">
        <v>88</v>
      </c>
      <c r="B10" s="8" t="n">
        <v>19608</v>
      </c>
      <c r="C10" s="8" t="n">
        <v>24033</v>
      </c>
      <c r="D10" s="8" t="n">
        <v>26316</v>
      </c>
      <c r="E10" s="8" t="n">
        <v>22038</v>
      </c>
      <c r="F10" s="8" t="n">
        <v>21180</v>
      </c>
      <c r="G10" s="16" t="n">
        <v>89.6257414756967</v>
      </c>
    </row>
    <row r="11" customFormat="false" ht="15" hidden="false" customHeight="false" outlineLevel="0" collapsed="false">
      <c r="A11" s="7" t="s">
        <v>89</v>
      </c>
      <c r="B11" s="6" t="n">
        <v>21514</v>
      </c>
      <c r="C11" s="6" t="n">
        <v>27380</v>
      </c>
      <c r="D11" s="6" t="n">
        <v>28157</v>
      </c>
      <c r="E11" s="6" t="n">
        <v>31548</v>
      </c>
      <c r="F11" s="6"/>
      <c r="G11" s="15" t="n">
        <v>109.951777407929</v>
      </c>
    </row>
    <row r="12" customFormat="false" ht="15" hidden="false" customHeight="false" outlineLevel="0" collapsed="false">
      <c r="A12" s="9" t="s">
        <v>90</v>
      </c>
      <c r="B12" s="8" t="n">
        <v>20581</v>
      </c>
      <c r="C12" s="8" t="n">
        <v>24932</v>
      </c>
      <c r="D12" s="8" t="n">
        <v>26502</v>
      </c>
      <c r="E12" s="8" t="n">
        <v>26701</v>
      </c>
      <c r="F12" s="8"/>
      <c r="G12" s="16" t="n">
        <v>114.182563052106</v>
      </c>
    </row>
    <row r="13" customFormat="false" ht="15" hidden="false" customHeight="false" outlineLevel="0" collapsed="false">
      <c r="A13" s="7" t="s">
        <v>91</v>
      </c>
      <c r="B13" s="6" t="n">
        <v>19323</v>
      </c>
      <c r="C13" s="6" t="n">
        <v>25007</v>
      </c>
      <c r="D13" s="6" t="n">
        <v>23677</v>
      </c>
      <c r="E13" s="6" t="n">
        <v>24172</v>
      </c>
      <c r="F13" s="6"/>
      <c r="G13" s="15" t="n">
        <v>108.917338795715</v>
      </c>
    </row>
    <row r="14" customFormat="false" ht="15" hidden="false" customHeight="false" outlineLevel="0" collapsed="false">
      <c r="A14" s="9" t="s">
        <v>92</v>
      </c>
      <c r="B14" s="8" t="n">
        <v>23570</v>
      </c>
      <c r="C14" s="8" t="n">
        <v>28206</v>
      </c>
      <c r="D14" s="8" t="n">
        <v>29663</v>
      </c>
      <c r="E14" s="8" t="n">
        <v>31121</v>
      </c>
      <c r="F14" s="8"/>
      <c r="G14" s="16" t="n">
        <v>121.329748645073</v>
      </c>
    </row>
    <row r="15" customFormat="false" ht="15" hidden="false" customHeight="false" outlineLevel="0" collapsed="false">
      <c r="A15" s="7" t="s">
        <v>93</v>
      </c>
      <c r="B15" s="6" t="n">
        <v>18348</v>
      </c>
      <c r="C15" s="6" t="n">
        <v>24568</v>
      </c>
      <c r="D15" s="6" t="n">
        <v>27002</v>
      </c>
      <c r="E15" s="6" t="n">
        <v>25967</v>
      </c>
      <c r="F15" s="6"/>
      <c r="G15" s="15" t="n">
        <v>99.3641445824265</v>
      </c>
    </row>
    <row r="16" customFormat="false" ht="15" hidden="false" customHeight="false" outlineLevel="0" collapsed="false">
      <c r="A16" s="9" t="s">
        <v>94</v>
      </c>
      <c r="B16" s="8" t="n">
        <v>20382</v>
      </c>
      <c r="C16" s="8" t="n">
        <v>24600</v>
      </c>
      <c r="D16" s="8" t="n">
        <v>28698</v>
      </c>
      <c r="E16" s="8" t="n">
        <v>27392</v>
      </c>
      <c r="F16" s="8"/>
      <c r="G16" s="16" t="n">
        <v>93.6576622711561</v>
      </c>
    </row>
    <row r="18" customFormat="false" ht="45.75" hidden="false" customHeight="true" outlineLevel="0" collapsed="false">
      <c r="A18" s="12" t="s">
        <v>95</v>
      </c>
      <c r="B18" s="12"/>
      <c r="C18" s="12"/>
      <c r="D18" s="12"/>
      <c r="E18" s="12"/>
      <c r="F18" s="12"/>
    </row>
  </sheetData>
  <mergeCells count="1">
    <mergeCell ref="A18:F18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3" min="2" style="0" width="20"/>
    <col collapsed="false" customWidth="true" hidden="false" outlineLevel="0" max="6" min="4" style="0" width="16"/>
  </cols>
  <sheetData>
    <row r="1" customFormat="false" ht="17.35" hidden="false" customHeight="false" outlineLevel="0" collapsed="false">
      <c r="A1" s="13" t="s">
        <v>96</v>
      </c>
    </row>
    <row r="2" customFormat="false" ht="15" hidden="false" customHeight="false" outlineLevel="0" collapsed="false">
      <c r="A2" s="14" t="s">
        <v>97</v>
      </c>
    </row>
    <row r="4" customFormat="false" ht="31.5" hidden="false" customHeight="true" outlineLevel="0" collapsed="false">
      <c r="A4" s="4" t="s">
        <v>98</v>
      </c>
      <c r="B4" s="4" t="s">
        <v>53</v>
      </c>
      <c r="C4" s="4" t="s">
        <v>54</v>
      </c>
      <c r="D4" s="4" t="s">
        <v>99</v>
      </c>
      <c r="E4" s="4" t="s">
        <v>56</v>
      </c>
      <c r="F4" s="4" t="s">
        <v>58</v>
      </c>
    </row>
    <row r="5" customFormat="false" ht="15" hidden="false" customHeight="false" outlineLevel="0" collapsed="false">
      <c r="A5" s="7" t="s">
        <v>100</v>
      </c>
      <c r="B5" s="6" t="n">
        <v>289369</v>
      </c>
      <c r="C5" s="6" t="n">
        <v>112542</v>
      </c>
      <c r="D5" s="6" t="n">
        <f aca="false">B5+C5</f>
        <v>401911</v>
      </c>
      <c r="E5" s="6" t="n">
        <v>42561</v>
      </c>
      <c r="F5" s="6" t="n">
        <v>83643</v>
      </c>
    </row>
    <row r="6" customFormat="false" ht="15" hidden="false" customHeight="false" outlineLevel="0" collapsed="false">
      <c r="A6" s="9" t="s">
        <v>101</v>
      </c>
      <c r="B6" s="8" t="n">
        <v>347800</v>
      </c>
      <c r="C6" s="8" t="n">
        <v>163885</v>
      </c>
      <c r="D6" s="8" t="n">
        <f aca="false">B6+C6</f>
        <v>511685</v>
      </c>
      <c r="E6" s="8" t="n">
        <v>54485</v>
      </c>
      <c r="F6" s="8" t="n">
        <v>114856</v>
      </c>
    </row>
    <row r="7" customFormat="false" ht="15" hidden="false" customHeight="false" outlineLevel="0" collapsed="false">
      <c r="A7" s="7" t="s">
        <v>102</v>
      </c>
      <c r="B7" s="6" t="n">
        <v>360427</v>
      </c>
      <c r="C7" s="6" t="n">
        <v>174090</v>
      </c>
      <c r="D7" s="6" t="n">
        <f aca="false">B7+C7</f>
        <v>534517</v>
      </c>
      <c r="E7" s="6" t="n">
        <v>61418</v>
      </c>
      <c r="F7" s="6" t="n">
        <v>127401</v>
      </c>
    </row>
    <row r="8" customFormat="false" ht="15" hidden="false" customHeight="false" outlineLevel="0" collapsed="false">
      <c r="A8" s="9" t="s">
        <v>103</v>
      </c>
      <c r="B8" s="8" t="n">
        <v>346010</v>
      </c>
      <c r="C8" s="8" t="n">
        <v>147667</v>
      </c>
      <c r="D8" s="8" t="n">
        <f aca="false">B8+C8</f>
        <v>493677</v>
      </c>
      <c r="E8" s="8" t="n">
        <v>62300</v>
      </c>
      <c r="F8" s="8" t="n">
        <v>119038</v>
      </c>
    </row>
    <row r="9" customFormat="false" ht="15" hidden="false" customHeight="false" outlineLevel="0" collapsed="false">
      <c r="A9" s="7" t="s">
        <v>104</v>
      </c>
      <c r="B9" s="6" t="n">
        <v>19401</v>
      </c>
      <c r="C9" s="6" t="n">
        <v>5804</v>
      </c>
      <c r="D9" s="6" t="n">
        <f aca="false">B9+C9</f>
        <v>25205</v>
      </c>
      <c r="E9" s="6" t="n">
        <v>3750</v>
      </c>
      <c r="F9" s="6" t="n">
        <v>5948</v>
      </c>
    </row>
    <row r="10" customFormat="false" ht="15" hidden="false" customHeight="false" outlineLevel="0" collapsed="false">
      <c r="A10" s="9" t="s">
        <v>105</v>
      </c>
      <c r="B10" s="8" t="n">
        <v>90544</v>
      </c>
      <c r="C10" s="8" t="n">
        <v>35892</v>
      </c>
      <c r="D10" s="8" t="n">
        <f aca="false">B10+C10</f>
        <v>126436</v>
      </c>
      <c r="E10" s="8" t="n">
        <v>20578</v>
      </c>
      <c r="F10" s="8" t="n">
        <v>35909</v>
      </c>
    </row>
    <row r="11" customFormat="false" ht="15" hidden="false" customHeight="false" outlineLevel="0" collapsed="false">
      <c r="A11" s="7" t="s">
        <v>106</v>
      </c>
      <c r="B11" s="6" t="n">
        <v>318758</v>
      </c>
      <c r="C11" s="6" t="n">
        <v>179106</v>
      </c>
      <c r="D11" s="6" t="n">
        <f aca="false">B11+C11</f>
        <v>497864</v>
      </c>
      <c r="E11" s="6" t="n">
        <v>75781</v>
      </c>
      <c r="F11" s="6" t="n">
        <v>149662</v>
      </c>
    </row>
    <row r="12" customFormat="false" ht="15" hidden="false" customHeight="false" outlineLevel="0" collapsed="false">
      <c r="A12" s="9" t="s">
        <v>107</v>
      </c>
      <c r="B12" s="8" t="n">
        <v>232904</v>
      </c>
      <c r="C12" s="8" t="n">
        <v>102262</v>
      </c>
      <c r="D12" s="8" t="n">
        <f aca="false">B12+C12</f>
        <v>335166</v>
      </c>
      <c r="E12" s="8" t="n">
        <v>52297</v>
      </c>
      <c r="F12" s="8" t="n">
        <v>92150</v>
      </c>
    </row>
    <row r="13" customFormat="false" ht="15" hidden="false" customHeight="false" outlineLevel="0" collapsed="false">
      <c r="A13" s="7" t="s">
        <v>108</v>
      </c>
      <c r="B13" s="6" t="n">
        <v>150884</v>
      </c>
      <c r="C13" s="6" t="n">
        <v>74522</v>
      </c>
      <c r="D13" s="6" t="n">
        <f aca="false">B13+C13</f>
        <v>225406</v>
      </c>
      <c r="E13" s="6" t="n">
        <v>40655</v>
      </c>
      <c r="F13" s="6" t="n">
        <v>71930</v>
      </c>
    </row>
    <row r="14" customFormat="false" ht="15" hidden="false" customHeight="false" outlineLevel="0" collapsed="false">
      <c r="A14" s="9" t="s">
        <v>109</v>
      </c>
      <c r="B14" s="8" t="n">
        <v>225667</v>
      </c>
      <c r="C14" s="8" t="n">
        <v>135473</v>
      </c>
      <c r="D14" s="8" t="n">
        <f aca="false">B14+C14</f>
        <v>361140</v>
      </c>
      <c r="E14" s="8" t="n">
        <v>58258</v>
      </c>
      <c r="F14" s="8" t="n">
        <v>114880</v>
      </c>
    </row>
    <row r="15" customFormat="false" ht="15" hidden="false" customHeight="false" outlineLevel="0" collapsed="false">
      <c r="A15" s="7" t="s">
        <v>110</v>
      </c>
      <c r="B15" s="6" t="n">
        <v>347098</v>
      </c>
      <c r="C15" s="6" t="n">
        <v>177986</v>
      </c>
      <c r="D15" s="6" t="n">
        <f aca="false">B15+C15</f>
        <v>525084</v>
      </c>
      <c r="E15" s="6" t="n">
        <v>78666</v>
      </c>
      <c r="F15" s="6" t="n">
        <v>148078</v>
      </c>
    </row>
    <row r="16" customFormat="false" ht="15" hidden="false" customHeight="false" outlineLevel="0" collapsed="false">
      <c r="A16" s="9" t="s">
        <v>111</v>
      </c>
      <c r="B16" s="8" t="n">
        <v>303458</v>
      </c>
      <c r="C16" s="8" t="n">
        <v>147934</v>
      </c>
      <c r="D16" s="8" t="n">
        <f aca="false">B16+C16</f>
        <v>451392</v>
      </c>
      <c r="E16" s="8" t="n">
        <v>71274</v>
      </c>
      <c r="F16" s="8" t="n">
        <v>129545</v>
      </c>
    </row>
    <row r="17" customFormat="false" ht="15" hidden="false" customHeight="false" outlineLevel="0" collapsed="false">
      <c r="A17" s="7" t="s">
        <v>112</v>
      </c>
      <c r="B17" s="6" t="n">
        <v>240351</v>
      </c>
      <c r="C17" s="6" t="n">
        <v>117281</v>
      </c>
      <c r="D17" s="6" t="n">
        <f aca="false">B17+C17</f>
        <v>357632</v>
      </c>
      <c r="E17" s="6" t="n">
        <v>57998</v>
      </c>
      <c r="F17" s="6" t="n">
        <v>104938</v>
      </c>
    </row>
    <row r="18" customFormat="false" ht="15" hidden="false" customHeight="false" outlineLevel="0" collapsed="false">
      <c r="A18" s="9" t="s">
        <v>113</v>
      </c>
      <c r="B18" s="8" t="n">
        <v>316989</v>
      </c>
      <c r="C18" s="8" t="n">
        <v>175268</v>
      </c>
      <c r="D18" s="8" t="n">
        <f aca="false">B18+C18</f>
        <v>492257</v>
      </c>
      <c r="E18" s="8" t="n">
        <v>73921</v>
      </c>
      <c r="F18" s="8" t="n">
        <v>141373</v>
      </c>
    </row>
    <row r="19" customFormat="false" ht="15" hidden="false" customHeight="false" outlineLevel="0" collapsed="false">
      <c r="A19" s="7" t="s">
        <v>114</v>
      </c>
      <c r="B19" s="6" t="n">
        <v>358915</v>
      </c>
      <c r="C19" s="6" t="n">
        <v>215484</v>
      </c>
      <c r="D19" s="6" t="n">
        <f aca="false">B19+C19</f>
        <v>574399</v>
      </c>
      <c r="E19" s="6" t="n">
        <v>77319</v>
      </c>
      <c r="F19" s="6" t="n">
        <v>157745</v>
      </c>
    </row>
    <row r="20" customFormat="false" ht="15" hidden="false" customHeight="false" outlineLevel="0" collapsed="false">
      <c r="A20" s="9" t="s">
        <v>115</v>
      </c>
      <c r="B20" s="8" t="n">
        <v>328364</v>
      </c>
      <c r="C20" s="8" t="n">
        <v>165581</v>
      </c>
      <c r="D20" s="8" t="n">
        <f aca="false">B20+C20</f>
        <v>493945</v>
      </c>
      <c r="E20" s="8" t="n">
        <v>77374</v>
      </c>
      <c r="F20" s="8" t="n">
        <v>143354</v>
      </c>
    </row>
    <row r="21" customFormat="false" ht="15" hidden="false" customHeight="false" outlineLevel="0" collapsed="false">
      <c r="A21" s="7" t="s">
        <v>116</v>
      </c>
      <c r="B21" s="6" t="n">
        <v>286583</v>
      </c>
      <c r="C21" s="6" t="n">
        <v>138222</v>
      </c>
      <c r="D21" s="6" t="n">
        <f aca="false">B21+C21</f>
        <v>424805</v>
      </c>
      <c r="E21" s="6" t="n">
        <v>70340</v>
      </c>
      <c r="F21" s="6" t="n">
        <v>123869</v>
      </c>
    </row>
    <row r="22" customFormat="false" ht="15" hidden="false" customHeight="false" outlineLevel="0" collapsed="false">
      <c r="A22" s="9" t="s">
        <v>117</v>
      </c>
      <c r="B22" s="8" t="n">
        <v>323674</v>
      </c>
      <c r="C22" s="8" t="n">
        <v>180413</v>
      </c>
      <c r="D22" s="8" t="n">
        <f aca="false">B22+C22</f>
        <v>504087</v>
      </c>
      <c r="E22" s="8" t="n">
        <v>78735</v>
      </c>
      <c r="F22" s="8" t="n">
        <v>150478</v>
      </c>
    </row>
    <row r="23" customFormat="false" ht="15" hidden="false" customHeight="false" outlineLevel="0" collapsed="false">
      <c r="A23" s="7" t="s">
        <v>118</v>
      </c>
      <c r="B23" s="6" t="n">
        <v>369002</v>
      </c>
      <c r="C23" s="6" t="n">
        <v>212080</v>
      </c>
      <c r="D23" s="6" t="n">
        <f aca="false">B23+C23</f>
        <v>581082</v>
      </c>
      <c r="E23" s="6" t="n">
        <v>78336</v>
      </c>
      <c r="F23" s="6" t="n">
        <v>158621</v>
      </c>
    </row>
    <row r="24" customFormat="false" ht="15" hidden="false" customHeight="false" outlineLevel="0" collapsed="false">
      <c r="A24" s="9" t="s">
        <v>119</v>
      </c>
      <c r="B24" s="8" t="n">
        <v>358174</v>
      </c>
      <c r="C24" s="8" t="n">
        <v>176379</v>
      </c>
      <c r="D24" s="8" t="n">
        <f aca="false">B24+C24</f>
        <v>534553</v>
      </c>
      <c r="E24" s="8" t="n">
        <v>85363</v>
      </c>
      <c r="F24" s="8" t="n">
        <v>154278</v>
      </c>
    </row>
    <row r="25" customFormat="false" ht="15" hidden="false" customHeight="false" outlineLevel="0" collapsed="false">
      <c r="A25" s="7" t="s">
        <v>120</v>
      </c>
      <c r="B25" s="6" t="n">
        <v>300130</v>
      </c>
      <c r="C25" s="6" t="n">
        <v>130195</v>
      </c>
      <c r="D25" s="6" t="n">
        <f aca="false">B25+C25</f>
        <v>430325</v>
      </c>
      <c r="E25" s="6" t="n">
        <v>70595</v>
      </c>
      <c r="F25" s="6" t="n">
        <v>120077</v>
      </c>
    </row>
    <row r="26" customFormat="false" ht="15" hidden="false" customHeight="false" outlineLevel="0" collapsed="false">
      <c r="A26" s="9" t="s">
        <v>121</v>
      </c>
      <c r="B26" s="8" t="n">
        <v>347320</v>
      </c>
      <c r="C26" s="8" t="n">
        <v>191489</v>
      </c>
      <c r="D26" s="8" t="n">
        <f aca="false">B26+C26</f>
        <v>538809</v>
      </c>
      <c r="E26" s="8" t="n">
        <v>75093</v>
      </c>
      <c r="F26" s="8" t="n">
        <v>152117</v>
      </c>
    </row>
    <row r="27" customFormat="false" ht="15" hidden="false" customHeight="false" outlineLevel="0" collapsed="false">
      <c r="A27" s="7" t="s">
        <v>122</v>
      </c>
      <c r="B27" s="6" t="n">
        <v>390220</v>
      </c>
      <c r="C27" s="6" t="n">
        <v>220765</v>
      </c>
      <c r="D27" s="6" t="n">
        <f aca="false">B27+C27</f>
        <v>610985</v>
      </c>
      <c r="E27" s="6" t="n">
        <v>82421</v>
      </c>
      <c r="F27" s="6" t="n">
        <v>164608</v>
      </c>
    </row>
    <row r="28" customFormat="false" ht="15" hidden="false" customHeight="false" outlineLevel="0" collapsed="false">
      <c r="A28" s="9" t="s">
        <v>123</v>
      </c>
      <c r="B28" s="8" t="n">
        <v>368310</v>
      </c>
      <c r="C28" s="8" t="n">
        <v>183308</v>
      </c>
      <c r="D28" s="8" t="n">
        <f aca="false">B28+C28</f>
        <v>551618</v>
      </c>
      <c r="E28" s="8" t="n">
        <v>84480</v>
      </c>
      <c r="F28" s="8" t="n">
        <v>155320</v>
      </c>
    </row>
    <row r="29" customFormat="false" ht="15" hidden="false" customHeight="false" outlineLevel="0" collapsed="false">
      <c r="A29" s="7" t="s">
        <v>124</v>
      </c>
      <c r="B29" s="6" t="n">
        <v>309857</v>
      </c>
      <c r="C29" s="6" t="n">
        <v>144258</v>
      </c>
      <c r="D29" s="6" t="n">
        <f aca="false">B29+C29</f>
        <v>454115</v>
      </c>
      <c r="E29" s="6" t="n">
        <v>75153</v>
      </c>
      <c r="F29" s="6" t="n">
        <v>125961</v>
      </c>
    </row>
    <row r="30" customFormat="false" ht="15" hidden="false" customHeight="false" outlineLevel="0" collapsed="false">
      <c r="A30" s="9" t="s">
        <v>125</v>
      </c>
      <c r="B30" s="8" t="n">
        <v>356132</v>
      </c>
      <c r="C30" s="8" t="n">
        <v>175841</v>
      </c>
      <c r="D30" s="8" t="n">
        <f aca="false">B30+C30</f>
        <v>531973</v>
      </c>
      <c r="E30" s="8" t="n">
        <v>78463</v>
      </c>
      <c r="F30" s="8" t="n">
        <v>143109</v>
      </c>
    </row>
  </sheetData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5" min="2" style="0" width="20"/>
    <col collapsed="false" customWidth="true" hidden="false" outlineLevel="0" max="6" min="6" style="0" width="18"/>
    <col collapsed="false" customWidth="true" hidden="false" outlineLevel="0" max="7" min="7" style="0" width="20"/>
  </cols>
  <sheetData>
    <row r="1" customFormat="false" ht="17.35" hidden="false" customHeight="false" outlineLevel="0" collapsed="false">
      <c r="A1" s="13" t="s">
        <v>126</v>
      </c>
    </row>
    <row r="2" customFormat="false" ht="15" hidden="false" customHeight="false" outlineLevel="0" collapsed="false">
      <c r="A2" s="14" t="s">
        <v>127</v>
      </c>
    </row>
    <row r="4" customFormat="false" ht="31.5" hidden="false" customHeight="true" outlineLevel="0" collapsed="false">
      <c r="A4" s="4" t="s">
        <v>52</v>
      </c>
      <c r="B4" s="4" t="s">
        <v>128</v>
      </c>
      <c r="C4" s="4" t="s">
        <v>129</v>
      </c>
      <c r="D4" s="4" t="s">
        <v>130</v>
      </c>
      <c r="E4" s="4" t="s">
        <v>131</v>
      </c>
      <c r="F4" s="4" t="s">
        <v>132</v>
      </c>
      <c r="G4" s="4" t="s">
        <v>133</v>
      </c>
    </row>
    <row r="5" customFormat="false" ht="15" hidden="false" customHeight="false" outlineLevel="0" collapsed="false">
      <c r="A5" s="7" t="s">
        <v>59</v>
      </c>
      <c r="B5" s="6" t="n">
        <v>241656</v>
      </c>
      <c r="C5" s="6" t="n">
        <v>1101950</v>
      </c>
      <c r="D5" s="6" t="n">
        <v>52249</v>
      </c>
      <c r="E5" s="6" t="n">
        <v>168515</v>
      </c>
      <c r="F5" s="11" t="n">
        <f aca="false">IFERROR(B5/D5,"")</f>
        <v>4.62508373365998</v>
      </c>
      <c r="G5" s="11" t="n">
        <f aca="false">IFERROR(C5/E5,"")</f>
        <v>6.53918048838382</v>
      </c>
    </row>
    <row r="6" customFormat="false" ht="15" hidden="false" customHeight="false" outlineLevel="0" collapsed="false">
      <c r="A6" s="9" t="s">
        <v>60</v>
      </c>
      <c r="B6" s="8" t="n">
        <v>440718</v>
      </c>
      <c r="C6" s="8" t="n">
        <v>220889</v>
      </c>
      <c r="D6" s="8" t="n">
        <v>102348</v>
      </c>
      <c r="E6" s="8" t="n">
        <v>50058</v>
      </c>
      <c r="F6" s="10" t="n">
        <f aca="false">IFERROR(B6/D6,"")</f>
        <v>4.30607339664674</v>
      </c>
      <c r="G6" s="10" t="n">
        <f aca="false">IFERROR(C6/E6,"")</f>
        <v>4.41266131287706</v>
      </c>
    </row>
    <row r="7" customFormat="false" ht="15" hidden="false" customHeight="false" outlineLevel="0" collapsed="false">
      <c r="A7" s="7" t="s">
        <v>61</v>
      </c>
      <c r="B7" s="6" t="n">
        <v>395113</v>
      </c>
      <c r="C7" s="6" t="n">
        <v>631994</v>
      </c>
      <c r="D7" s="6" t="n">
        <v>104747</v>
      </c>
      <c r="E7" s="6" t="n">
        <v>144106</v>
      </c>
      <c r="F7" s="11" t="n">
        <f aca="false">IFERROR(B7/D7,"")</f>
        <v>3.77206984448242</v>
      </c>
      <c r="G7" s="11" t="n">
        <f aca="false">IFERROR(C7/E7,"")</f>
        <v>4.38561891940655</v>
      </c>
    </row>
    <row r="8" customFormat="false" ht="15" hidden="false" customHeight="false" outlineLevel="0" collapsed="false">
      <c r="A8" s="9" t="s">
        <v>62</v>
      </c>
      <c r="B8" s="8" t="n">
        <v>394427</v>
      </c>
      <c r="C8" s="8" t="n">
        <v>850192</v>
      </c>
      <c r="D8" s="8" t="n">
        <v>101152</v>
      </c>
      <c r="E8" s="8" t="n">
        <v>185460</v>
      </c>
      <c r="F8" s="10" t="n">
        <f aca="false">IFERROR(B8/D8,"")</f>
        <v>3.89934949383107</v>
      </c>
      <c r="G8" s="10" t="n">
        <f aca="false">IFERROR(C8/E8,"")</f>
        <v>4.58423379704519</v>
      </c>
    </row>
    <row r="9" customFormat="false" ht="15" hidden="false" customHeight="false" outlineLevel="0" collapsed="false">
      <c r="A9" s="7" t="s">
        <v>63</v>
      </c>
      <c r="B9" s="6" t="n">
        <v>375812</v>
      </c>
      <c r="C9" s="6" t="n">
        <v>961621</v>
      </c>
      <c r="D9" s="6" t="n">
        <v>98995</v>
      </c>
      <c r="E9" s="6" t="n">
        <v>213779</v>
      </c>
      <c r="F9" s="11" t="n">
        <f aca="false">IFERROR(B9/D9,"")</f>
        <v>3.79627253901712</v>
      </c>
      <c r="G9" s="11" t="n">
        <f aca="false">IFERROR(C9/E9,"")</f>
        <v>4.49820141360938</v>
      </c>
    </row>
    <row r="10" customFormat="false" ht="15" hidden="false" customHeight="false" outlineLevel="0" collapsed="false">
      <c r="A10" s="9" t="s">
        <v>64</v>
      </c>
      <c r="B10" s="8" t="n">
        <v>390935</v>
      </c>
      <c r="C10" s="8" t="n">
        <v>1015045</v>
      </c>
      <c r="D10" s="8" t="n">
        <v>101605</v>
      </c>
      <c r="E10" s="8" t="n">
        <v>210984</v>
      </c>
      <c r="F10" s="10" t="n">
        <f aca="false">IFERROR(B10/D10,"")</f>
        <v>3.84759608286994</v>
      </c>
      <c r="G10" s="10" t="n">
        <f aca="false">IFERROR(C10/E10,"")</f>
        <v>4.8110046259432</v>
      </c>
    </row>
    <row r="11" customFormat="false" ht="15" hidden="false" customHeight="false" outlineLevel="0" collapsed="false">
      <c r="A11" s="7" t="s">
        <v>65</v>
      </c>
      <c r="B11" s="6" t="n">
        <v>170149</v>
      </c>
      <c r="C11" s="6" t="n">
        <v>495840</v>
      </c>
      <c r="D11" s="6" t="n">
        <v>44964</v>
      </c>
      <c r="E11" s="6" t="n">
        <v>108652</v>
      </c>
      <c r="F11" s="11" t="n">
        <f aca="false">IFERROR(B11/D11,"")</f>
        <v>3.78411618183436</v>
      </c>
      <c r="G11" s="11" t="n">
        <f aca="false">IFERROR(C11/E11,"")</f>
        <v>4.56356072598756</v>
      </c>
    </row>
    <row r="13" customFormat="false" ht="45.75" hidden="false" customHeight="true" outlineLevel="0" collapsed="false">
      <c r="A13" s="12" t="s">
        <v>134</v>
      </c>
      <c r="B13" s="12"/>
      <c r="C13" s="12"/>
      <c r="D13" s="12"/>
      <c r="E13" s="12"/>
      <c r="F13" s="12"/>
    </row>
  </sheetData>
  <mergeCells count="1">
    <mergeCell ref="A13:F13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7" min="2" style="0" width="14"/>
  </cols>
  <sheetData>
    <row r="1" customFormat="false" ht="17.35" hidden="false" customHeight="false" outlineLevel="0" collapsed="false">
      <c r="A1" s="13" t="s">
        <v>135</v>
      </c>
    </row>
    <row r="2" customFormat="false" ht="15" hidden="false" customHeight="false" outlineLevel="0" collapsed="false">
      <c r="A2" s="14" t="s">
        <v>136</v>
      </c>
    </row>
    <row r="3" customFormat="false" ht="15" hidden="false" customHeight="false" outlineLevel="0" collapsed="false">
      <c r="A3" s="3" t="s">
        <v>53</v>
      </c>
    </row>
    <row r="4" customFormat="false" ht="31.5" hidden="false" customHeight="true" outlineLevel="0" collapsed="false">
      <c r="A4" s="4" t="s">
        <v>52</v>
      </c>
      <c r="B4" s="4" t="s">
        <v>137</v>
      </c>
      <c r="C4" s="4" t="s">
        <v>138</v>
      </c>
      <c r="D4" s="4" t="s">
        <v>139</v>
      </c>
      <c r="E4" s="4" t="s">
        <v>140</v>
      </c>
      <c r="F4" s="4" t="s">
        <v>141</v>
      </c>
      <c r="G4" s="4" t="s">
        <v>142</v>
      </c>
    </row>
    <row r="5" customFormat="false" ht="15" hidden="false" customHeight="false" outlineLevel="0" collapsed="false">
      <c r="A5" s="7" t="s">
        <v>59</v>
      </c>
      <c r="B5" s="6" t="n">
        <v>286106</v>
      </c>
      <c r="C5" s="6" t="n">
        <v>461831</v>
      </c>
      <c r="D5" s="6" t="n">
        <v>59827</v>
      </c>
      <c r="E5" s="6" t="n">
        <v>28611</v>
      </c>
      <c r="F5" s="6" t="n">
        <v>32725</v>
      </c>
      <c r="G5" s="6" t="n">
        <v>2099</v>
      </c>
    </row>
    <row r="6" customFormat="false" ht="15" hidden="false" customHeight="false" outlineLevel="0" collapsed="false">
      <c r="A6" s="9" t="s">
        <v>60</v>
      </c>
      <c r="B6" s="8" t="n">
        <v>142189</v>
      </c>
      <c r="C6" s="8" t="n">
        <v>5690</v>
      </c>
      <c r="D6" s="8" t="n">
        <v>10392</v>
      </c>
      <c r="E6" s="8" t="n">
        <v>3433</v>
      </c>
      <c r="F6" s="8" t="n">
        <v>8510</v>
      </c>
      <c r="G6" s="8"/>
    </row>
    <row r="7" customFormat="false" ht="15" hidden="false" customHeight="false" outlineLevel="0" collapsed="false">
      <c r="A7" s="7" t="s">
        <v>61</v>
      </c>
      <c r="B7" s="6" t="n">
        <v>379818</v>
      </c>
      <c r="C7" s="6" t="n">
        <v>14040</v>
      </c>
      <c r="D7" s="6" t="n">
        <v>23270</v>
      </c>
      <c r="E7" s="6" t="n">
        <v>18135</v>
      </c>
      <c r="F7" s="6" t="n">
        <v>29782</v>
      </c>
      <c r="G7" s="6"/>
    </row>
    <row r="8" customFormat="false" ht="15" hidden="false" customHeight="false" outlineLevel="0" collapsed="false">
      <c r="A8" s="9" t="s">
        <v>62</v>
      </c>
      <c r="B8" s="8" t="n">
        <v>510484</v>
      </c>
      <c r="C8" s="8" t="n">
        <v>12855</v>
      </c>
      <c r="D8" s="8" t="n">
        <v>33480</v>
      </c>
      <c r="E8" s="8" t="n">
        <v>27257</v>
      </c>
      <c r="F8" s="8" t="n">
        <v>33043</v>
      </c>
      <c r="G8" s="8" t="n">
        <v>5150</v>
      </c>
    </row>
    <row r="9" customFormat="false" ht="15" hidden="false" customHeight="false" outlineLevel="0" collapsed="false">
      <c r="A9" s="7" t="s">
        <v>63</v>
      </c>
      <c r="B9" s="6" t="n">
        <v>571078</v>
      </c>
      <c r="C9" s="6" t="n">
        <v>13009</v>
      </c>
      <c r="D9" s="6" t="n">
        <v>49219</v>
      </c>
      <c r="E9" s="6" t="n">
        <v>31379</v>
      </c>
      <c r="F9" s="6" t="n">
        <v>39771</v>
      </c>
      <c r="G9" s="6" t="n">
        <v>7228</v>
      </c>
    </row>
    <row r="10" customFormat="false" ht="15" hidden="false" customHeight="false" outlineLevel="0" collapsed="false">
      <c r="A10" s="9" t="s">
        <v>64</v>
      </c>
      <c r="B10" s="8" t="n">
        <v>588077</v>
      </c>
      <c r="C10" s="8" t="n">
        <v>16293</v>
      </c>
      <c r="D10" s="8" t="n">
        <v>54948</v>
      </c>
      <c r="E10" s="8" t="n">
        <v>36431</v>
      </c>
      <c r="F10" s="8" t="n">
        <v>43138</v>
      </c>
      <c r="G10" s="8" t="n">
        <v>7705</v>
      </c>
    </row>
    <row r="11" customFormat="false" ht="15" hidden="false" customHeight="false" outlineLevel="0" collapsed="false">
      <c r="A11" s="7" t="s">
        <v>65</v>
      </c>
      <c r="B11" s="6" t="n">
        <v>324042</v>
      </c>
      <c r="C11" s="6" t="n">
        <v>8844</v>
      </c>
      <c r="D11" s="6" t="n">
        <v>29052</v>
      </c>
      <c r="E11" s="6" t="n">
        <v>13813</v>
      </c>
      <c r="F11" s="6" t="n">
        <v>12353</v>
      </c>
      <c r="G11" s="6" t="n">
        <v>2729</v>
      </c>
    </row>
    <row r="13" customFormat="false" ht="15" hidden="false" customHeight="false" outlineLevel="0" collapsed="false">
      <c r="A13" s="3" t="s">
        <v>143</v>
      </c>
    </row>
    <row r="14" customFormat="false" ht="31.5" hidden="false" customHeight="true" outlineLevel="0" collapsed="false">
      <c r="A14" s="4" t="s">
        <v>52</v>
      </c>
      <c r="B14" s="4" t="s">
        <v>137</v>
      </c>
      <c r="C14" s="4" t="s">
        <v>138</v>
      </c>
      <c r="D14" s="4" t="s">
        <v>139</v>
      </c>
      <c r="E14" s="4" t="s">
        <v>140</v>
      </c>
      <c r="F14" s="4" t="s">
        <v>141</v>
      </c>
      <c r="G14" s="4" t="s">
        <v>142</v>
      </c>
    </row>
    <row r="15" customFormat="false" ht="15" hidden="false" customHeight="false" outlineLevel="0" collapsed="false">
      <c r="A15" s="7" t="s">
        <v>59</v>
      </c>
      <c r="B15" s="11" t="n">
        <v>4.76922820470078</v>
      </c>
      <c r="C15" s="11" t="n">
        <v>10.6302451375302</v>
      </c>
      <c r="D15" s="11" t="n">
        <v>9.66666666666667</v>
      </c>
      <c r="E15" s="11" t="n">
        <v>7.60122210414453</v>
      </c>
      <c r="F15" s="11" t="n">
        <v>10.6319038336582</v>
      </c>
      <c r="G15" s="11" t="n">
        <v>1.14762165117551</v>
      </c>
    </row>
    <row r="16" customFormat="false" ht="15" hidden="false" customHeight="false" outlineLevel="0" collapsed="false">
      <c r="A16" s="9" t="s">
        <v>60</v>
      </c>
      <c r="B16" s="10" t="n">
        <v>4.46545443125432</v>
      </c>
      <c r="C16" s="10" t="n">
        <v>4.60728744939271</v>
      </c>
      <c r="D16" s="10" t="n">
        <v>6.6360153256705</v>
      </c>
      <c r="E16" s="10" t="n">
        <v>4.93956834532374</v>
      </c>
      <c r="F16" s="10" t="n">
        <v>7.78591033851784</v>
      </c>
      <c r="G16" s="10"/>
    </row>
    <row r="17" customFormat="false" ht="15" hidden="false" customHeight="false" outlineLevel="0" collapsed="false">
      <c r="A17" s="7" t="s">
        <v>61</v>
      </c>
      <c r="B17" s="11" t="n">
        <v>4.11450298986047</v>
      </c>
      <c r="C17" s="11" t="n">
        <v>5.73061224489796</v>
      </c>
      <c r="D17" s="11" t="n">
        <v>5.165371809101</v>
      </c>
      <c r="E17" s="11" t="n">
        <v>6.09170305676856</v>
      </c>
      <c r="F17" s="11" t="n">
        <v>9.20618238021638</v>
      </c>
      <c r="G17" s="11"/>
    </row>
    <row r="18" customFormat="false" ht="15" hidden="false" customHeight="false" outlineLevel="0" collapsed="false">
      <c r="A18" s="9" t="s">
        <v>62</v>
      </c>
      <c r="B18" s="10" t="n">
        <v>4.38616660222537</v>
      </c>
      <c r="C18" s="10" t="n">
        <v>5.82993197278912</v>
      </c>
      <c r="D18" s="10" t="n">
        <v>5.34141671984684</v>
      </c>
      <c r="E18" s="10" t="n">
        <v>6.81765882941471</v>
      </c>
      <c r="F18" s="10" t="n">
        <v>10.4665821982895</v>
      </c>
      <c r="G18" s="10" t="n">
        <v>1.09574468085106</v>
      </c>
    </row>
    <row r="19" customFormat="false" ht="15" hidden="false" customHeight="false" outlineLevel="0" collapsed="false">
      <c r="A19" s="7" t="s">
        <v>63</v>
      </c>
      <c r="B19" s="11" t="n">
        <v>4.3195419339223</v>
      </c>
      <c r="C19" s="11" t="n">
        <v>7.41676168757127</v>
      </c>
      <c r="D19" s="11" t="n">
        <v>5.95871670702179</v>
      </c>
      <c r="E19" s="11" t="n">
        <v>6.9622808963834</v>
      </c>
      <c r="F19" s="11" t="n">
        <v>8.13812154696133</v>
      </c>
      <c r="G19" s="11" t="n">
        <v>1.10995085995086</v>
      </c>
    </row>
    <row r="20" customFormat="false" ht="15" hidden="false" customHeight="false" outlineLevel="0" collapsed="false">
      <c r="A20" s="9" t="s">
        <v>64</v>
      </c>
      <c r="B20" s="10" t="n">
        <v>4.65199265904093</v>
      </c>
      <c r="C20" s="10" t="n">
        <v>6.24971231300345</v>
      </c>
      <c r="D20" s="10" t="n">
        <v>6.76782855031408</v>
      </c>
      <c r="E20" s="10" t="n">
        <v>7.07123447204969</v>
      </c>
      <c r="F20" s="10" t="n">
        <v>8.81626813815655</v>
      </c>
      <c r="G20" s="10" t="n">
        <v>1.08935388095575</v>
      </c>
    </row>
    <row r="21" customFormat="false" ht="15" hidden="false" customHeight="false" outlineLevel="0" collapsed="false">
      <c r="A21" s="7" t="s">
        <v>65</v>
      </c>
      <c r="B21" s="11" t="n">
        <v>4.52895218661337</v>
      </c>
      <c r="C21" s="11" t="n">
        <v>5.1121387283237</v>
      </c>
      <c r="D21" s="11" t="n">
        <v>5.57512953367876</v>
      </c>
      <c r="E21" s="11" t="n">
        <v>6.93423694779117</v>
      </c>
      <c r="F21" s="11" t="n">
        <v>7.52772699573431</v>
      </c>
      <c r="G21" s="11" t="n">
        <v>1.0455938697318</v>
      </c>
    </row>
    <row r="23" customFormat="false" ht="45.75" hidden="false" customHeight="true" outlineLevel="0" collapsed="false">
      <c r="A23" s="12" t="s">
        <v>144</v>
      </c>
      <c r="B23" s="12"/>
      <c r="C23" s="12"/>
      <c r="D23" s="12"/>
      <c r="E23" s="12"/>
      <c r="F23" s="12"/>
    </row>
  </sheetData>
  <mergeCells count="1">
    <mergeCell ref="A23:F23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0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8"/>
  </cols>
  <sheetData>
    <row r="1" customFormat="false" ht="17.35" hidden="false" customHeight="false" outlineLevel="0" collapsed="false">
      <c r="A1" s="13" t="s">
        <v>145</v>
      </c>
    </row>
    <row r="2" customFormat="false" ht="15" hidden="false" customHeight="false" outlineLevel="0" collapsed="false">
      <c r="A2" s="14" t="s">
        <v>146</v>
      </c>
    </row>
    <row r="4" customFormat="false" ht="31.5" hidden="false" customHeight="true" outlineLevel="0" collapsed="false">
      <c r="A4" s="4" t="s">
        <v>147</v>
      </c>
      <c r="B4" s="4" t="s">
        <v>53</v>
      </c>
      <c r="C4" s="4" t="s">
        <v>56</v>
      </c>
      <c r="D4" s="4" t="s">
        <v>148</v>
      </c>
      <c r="E4" s="4" t="s">
        <v>149</v>
      </c>
    </row>
    <row r="5" customFormat="false" ht="15" hidden="false" customHeight="false" outlineLevel="0" collapsed="false">
      <c r="A5" s="7" t="s">
        <v>137</v>
      </c>
      <c r="B5" s="6" t="n">
        <v>588077</v>
      </c>
      <c r="C5" s="6" t="n">
        <v>126414</v>
      </c>
      <c r="D5" s="11" t="n">
        <f aca="false">IFERROR(B5/C5,"")</f>
        <v>4.65199265904093</v>
      </c>
      <c r="E5" s="17" t="n">
        <v>0.4183</v>
      </c>
    </row>
    <row r="6" customFormat="false" ht="15" hidden="false" customHeight="false" outlineLevel="0" collapsed="false">
      <c r="A6" s="9" t="s">
        <v>150</v>
      </c>
      <c r="B6" s="8" t="n">
        <v>64468</v>
      </c>
      <c r="C6" s="8" t="n">
        <v>6058</v>
      </c>
      <c r="D6" s="10" t="n">
        <f aca="false">IFERROR(B6/C6,"")</f>
        <v>10.6417959722681</v>
      </c>
      <c r="E6" s="18" t="n">
        <v>0.0459</v>
      </c>
    </row>
    <row r="7" customFormat="false" ht="15" hidden="false" customHeight="false" outlineLevel="0" collapsed="false">
      <c r="A7" s="7" t="s">
        <v>139</v>
      </c>
      <c r="B7" s="6" t="n">
        <v>54948</v>
      </c>
      <c r="C7" s="6" t="n">
        <v>8119</v>
      </c>
      <c r="D7" s="11" t="n">
        <f aca="false">IFERROR(B7/C7,"")</f>
        <v>6.76782855031408</v>
      </c>
      <c r="E7" s="17" t="n">
        <v>0.0391</v>
      </c>
    </row>
    <row r="8" customFormat="false" ht="15" hidden="false" customHeight="false" outlineLevel="0" collapsed="false">
      <c r="A8" s="9" t="s">
        <v>141</v>
      </c>
      <c r="B8" s="8" t="n">
        <v>43138</v>
      </c>
      <c r="C8" s="8" t="n">
        <v>4893</v>
      </c>
      <c r="D8" s="10" t="n">
        <f aca="false">IFERROR(B8/C8,"")</f>
        <v>8.81626813815655</v>
      </c>
      <c r="E8" s="18" t="n">
        <v>0.0307</v>
      </c>
    </row>
    <row r="9" customFormat="false" ht="15" hidden="false" customHeight="false" outlineLevel="0" collapsed="false">
      <c r="A9" s="7" t="s">
        <v>140</v>
      </c>
      <c r="B9" s="6" t="n">
        <v>36431</v>
      </c>
      <c r="C9" s="6" t="n">
        <v>5152</v>
      </c>
      <c r="D9" s="11" t="n">
        <f aca="false">IFERROR(B9/C9,"")</f>
        <v>7.07123447204969</v>
      </c>
      <c r="E9" s="17" t="n">
        <v>0.0259</v>
      </c>
    </row>
    <row r="10" customFormat="false" ht="15" hidden="false" customHeight="false" outlineLevel="0" collapsed="false">
      <c r="A10" s="9" t="s">
        <v>151</v>
      </c>
      <c r="B10" s="8" t="n">
        <v>19644</v>
      </c>
      <c r="C10" s="8" t="n">
        <v>2423</v>
      </c>
      <c r="D10" s="10" t="n">
        <f aca="false">IFERROR(B10/C10,"")</f>
        <v>8.10730499380933</v>
      </c>
      <c r="E10" s="18" t="n">
        <v>0.014</v>
      </c>
    </row>
    <row r="11" customFormat="false" ht="15" hidden="false" customHeight="false" outlineLevel="0" collapsed="false">
      <c r="A11" s="7" t="s">
        <v>152</v>
      </c>
      <c r="B11" s="6" t="n">
        <v>18692</v>
      </c>
      <c r="C11" s="6" t="n">
        <v>2114</v>
      </c>
      <c r="D11" s="11" t="n">
        <f aca="false">IFERROR(B11/C11,"")</f>
        <v>8.84200567644276</v>
      </c>
      <c r="E11" s="17" t="n">
        <v>0.0133</v>
      </c>
    </row>
    <row r="12" customFormat="false" ht="15" hidden="false" customHeight="false" outlineLevel="0" collapsed="false">
      <c r="A12" s="9" t="s">
        <v>153</v>
      </c>
      <c r="B12" s="8" t="n">
        <v>18401</v>
      </c>
      <c r="C12" s="8" t="n">
        <v>6926</v>
      </c>
      <c r="D12" s="10" t="n">
        <f aca="false">IFERROR(B12/C12,"")</f>
        <v>2.65680046202714</v>
      </c>
      <c r="E12" s="18" t="n">
        <v>0.0131</v>
      </c>
    </row>
    <row r="13" customFormat="false" ht="15" hidden="false" customHeight="false" outlineLevel="0" collapsed="false">
      <c r="A13" s="7" t="s">
        <v>138</v>
      </c>
      <c r="B13" s="6" t="n">
        <v>16293</v>
      </c>
      <c r="C13" s="6" t="n">
        <v>2607</v>
      </c>
      <c r="D13" s="11" t="n">
        <f aca="false">IFERROR(B13/C13,"")</f>
        <v>6.24971231300345</v>
      </c>
      <c r="E13" s="17" t="n">
        <v>0.0116</v>
      </c>
    </row>
    <row r="14" customFormat="false" ht="15" hidden="false" customHeight="false" outlineLevel="0" collapsed="false">
      <c r="A14" s="9" t="s">
        <v>154</v>
      </c>
      <c r="B14" s="8" t="n">
        <v>12904</v>
      </c>
      <c r="C14" s="8" t="n">
        <v>1999</v>
      </c>
      <c r="D14" s="10" t="n">
        <f aca="false">IFERROR(B14/C14,"")</f>
        <v>6.4552276138069</v>
      </c>
      <c r="E14" s="18" t="n">
        <v>0.0092</v>
      </c>
    </row>
    <row r="15" customFormat="false" ht="15" hidden="false" customHeight="false" outlineLevel="0" collapsed="false">
      <c r="A15" s="7" t="s">
        <v>155</v>
      </c>
      <c r="B15" s="6" t="n">
        <v>11967</v>
      </c>
      <c r="C15" s="6" t="n">
        <v>4382</v>
      </c>
      <c r="D15" s="11" t="n">
        <f aca="false">IFERROR(B15/C15,"")</f>
        <v>2.73094477407576</v>
      </c>
      <c r="E15" s="17" t="n">
        <v>0.0085</v>
      </c>
    </row>
    <row r="16" customFormat="false" ht="15" hidden="false" customHeight="false" outlineLevel="0" collapsed="false">
      <c r="A16" s="9" t="s">
        <v>156</v>
      </c>
      <c r="B16" s="8" t="n">
        <v>9285</v>
      </c>
      <c r="C16" s="8" t="n">
        <v>2647</v>
      </c>
      <c r="D16" s="10" t="n">
        <f aca="false">IFERROR(B16/C16,"")</f>
        <v>3.50774461654703</v>
      </c>
      <c r="E16" s="18" t="n">
        <v>0.0066</v>
      </c>
    </row>
    <row r="17" customFormat="false" ht="15" hidden="false" customHeight="false" outlineLevel="0" collapsed="false">
      <c r="A17" s="7" t="s">
        <v>157</v>
      </c>
      <c r="B17" s="6" t="n">
        <v>8914</v>
      </c>
      <c r="C17" s="6" t="n">
        <v>2031</v>
      </c>
      <c r="D17" s="11" t="n">
        <f aca="false">IFERROR(B17/C17,"")</f>
        <v>4.3889709502708</v>
      </c>
      <c r="E17" s="17" t="n">
        <v>0.0063</v>
      </c>
    </row>
    <row r="18" customFormat="false" ht="15" hidden="false" customHeight="false" outlineLevel="0" collapsed="false">
      <c r="A18" s="9" t="s">
        <v>158</v>
      </c>
      <c r="B18" s="8" t="n">
        <v>7725</v>
      </c>
      <c r="C18" s="8" t="n">
        <v>2956</v>
      </c>
      <c r="D18" s="10" t="n">
        <f aca="false">IFERROR(B18/C18,"")</f>
        <v>2.61332882273342</v>
      </c>
      <c r="E18" s="18" t="n">
        <v>0.0055</v>
      </c>
    </row>
    <row r="19" customFormat="false" ht="15" hidden="false" customHeight="false" outlineLevel="0" collapsed="false">
      <c r="A19" s="7" t="s">
        <v>142</v>
      </c>
      <c r="B19" s="6" t="n">
        <v>7705</v>
      </c>
      <c r="C19" s="6" t="n">
        <v>7073</v>
      </c>
      <c r="D19" s="11" t="n">
        <f aca="false">IFERROR(B19/C19,"")</f>
        <v>1.08935388095575</v>
      </c>
      <c r="E19" s="17" t="n">
        <v>0.0055</v>
      </c>
    </row>
    <row r="20" customFormat="false" ht="15" hidden="false" customHeight="false" outlineLevel="0" collapsed="false">
      <c r="A20" s="9" t="s">
        <v>159</v>
      </c>
      <c r="B20" s="8" t="n">
        <v>7678</v>
      </c>
      <c r="C20" s="8" t="n">
        <v>2021</v>
      </c>
      <c r="D20" s="10" t="n">
        <f aca="false">IFERROR(B20/C20,"")</f>
        <v>3.79910935180604</v>
      </c>
      <c r="E20" s="18" t="n">
        <v>0.0055</v>
      </c>
    </row>
    <row r="22" customFormat="false" ht="15" hidden="false" customHeight="false" outlineLevel="0" collapsed="false">
      <c r="A22" s="3" t="s">
        <v>160</v>
      </c>
    </row>
    <row r="23" customFormat="false" ht="31.5" hidden="false" customHeight="true" outlineLevel="0" collapsed="false">
      <c r="A23" s="4" t="s">
        <v>147</v>
      </c>
      <c r="B23" s="4" t="s">
        <v>161</v>
      </c>
    </row>
    <row r="24" customFormat="false" ht="15" hidden="false" customHeight="false" outlineLevel="0" collapsed="false">
      <c r="A24" s="7" t="s">
        <v>150</v>
      </c>
      <c r="B24" s="11" t="n">
        <v>10.64</v>
      </c>
    </row>
    <row r="25" customFormat="false" ht="15" hidden="false" customHeight="false" outlineLevel="0" collapsed="false">
      <c r="A25" s="9" t="s">
        <v>152</v>
      </c>
      <c r="B25" s="10" t="n">
        <v>8.84</v>
      </c>
    </row>
    <row r="26" customFormat="false" ht="15" hidden="false" customHeight="false" outlineLevel="0" collapsed="false">
      <c r="A26" s="7" t="s">
        <v>141</v>
      </c>
      <c r="B26" s="11" t="n">
        <v>8.82</v>
      </c>
    </row>
    <row r="27" customFormat="false" ht="15" hidden="false" customHeight="false" outlineLevel="0" collapsed="false">
      <c r="A27" s="9" t="s">
        <v>162</v>
      </c>
      <c r="B27" s="10" t="n">
        <v>8.21</v>
      </c>
    </row>
    <row r="28" customFormat="false" ht="15" hidden="false" customHeight="false" outlineLevel="0" collapsed="false">
      <c r="A28" s="7" t="s">
        <v>151</v>
      </c>
      <c r="B28" s="11" t="n">
        <v>8.11</v>
      </c>
    </row>
    <row r="29" customFormat="false" ht="15" hidden="false" customHeight="false" outlineLevel="0" collapsed="false">
      <c r="A29" s="9" t="s">
        <v>140</v>
      </c>
      <c r="B29" s="10" t="n">
        <v>7.07</v>
      </c>
    </row>
    <row r="30" customFormat="false" ht="15" hidden="false" customHeight="false" outlineLevel="0" collapsed="false">
      <c r="A30" s="7" t="s">
        <v>139</v>
      </c>
      <c r="B30" s="11" t="n">
        <v>6.77</v>
      </c>
    </row>
    <row r="31" customFormat="false" ht="15" hidden="false" customHeight="false" outlineLevel="0" collapsed="false">
      <c r="A31" s="9" t="s">
        <v>163</v>
      </c>
      <c r="B31" s="10" t="n">
        <v>6.57</v>
      </c>
    </row>
    <row r="32" customFormat="false" ht="15" hidden="false" customHeight="false" outlineLevel="0" collapsed="false">
      <c r="A32" s="7" t="s">
        <v>154</v>
      </c>
      <c r="B32" s="11" t="n">
        <v>6.46</v>
      </c>
    </row>
    <row r="33" customFormat="false" ht="15" hidden="false" customHeight="false" outlineLevel="0" collapsed="false">
      <c r="A33" s="9" t="s">
        <v>164</v>
      </c>
      <c r="B33" s="10" t="n">
        <v>6.45</v>
      </c>
    </row>
    <row r="34" customFormat="false" ht="15" hidden="false" customHeight="false" outlineLevel="0" collapsed="false">
      <c r="A34" s="7" t="s">
        <v>138</v>
      </c>
      <c r="B34" s="11" t="n">
        <v>6.25</v>
      </c>
    </row>
    <row r="35" customFormat="false" ht="15" hidden="false" customHeight="false" outlineLevel="0" collapsed="false">
      <c r="A35" s="9" t="s">
        <v>165</v>
      </c>
      <c r="B35" s="10" t="n">
        <v>6.04</v>
      </c>
    </row>
    <row r="36" customFormat="false" ht="15" hidden="false" customHeight="false" outlineLevel="0" collapsed="false">
      <c r="A36" s="7" t="s">
        <v>166</v>
      </c>
      <c r="B36" s="11" t="n">
        <v>5.86</v>
      </c>
    </row>
    <row r="37" customFormat="false" ht="15" hidden="false" customHeight="false" outlineLevel="0" collapsed="false">
      <c r="A37" s="9" t="s">
        <v>137</v>
      </c>
      <c r="B37" s="10" t="n">
        <v>4.65</v>
      </c>
    </row>
    <row r="38" customFormat="false" ht="15" hidden="false" customHeight="false" outlineLevel="0" collapsed="false">
      <c r="A38" s="7" t="s">
        <v>167</v>
      </c>
      <c r="B38" s="11" t="n">
        <v>4.4</v>
      </c>
    </row>
    <row r="39" customFormat="false" ht="15" hidden="false" customHeight="false" outlineLevel="0" collapsed="false">
      <c r="A39" s="9" t="s">
        <v>157</v>
      </c>
      <c r="B39" s="10" t="n">
        <v>4.39</v>
      </c>
    </row>
    <row r="40" customFormat="false" ht="15" hidden="false" customHeight="false" outlineLevel="0" collapsed="false">
      <c r="A40" s="7" t="s">
        <v>168</v>
      </c>
      <c r="B40" s="11" t="n">
        <v>4.3</v>
      </c>
    </row>
    <row r="41" customFormat="false" ht="15" hidden="false" customHeight="false" outlineLevel="0" collapsed="false">
      <c r="A41" s="9" t="s">
        <v>169</v>
      </c>
      <c r="B41" s="10" t="n">
        <v>4.18</v>
      </c>
    </row>
    <row r="42" customFormat="false" ht="15" hidden="false" customHeight="false" outlineLevel="0" collapsed="false">
      <c r="A42" s="7" t="s">
        <v>170</v>
      </c>
      <c r="B42" s="11" t="n">
        <v>4.17</v>
      </c>
    </row>
    <row r="43" customFormat="false" ht="15" hidden="false" customHeight="false" outlineLevel="0" collapsed="false">
      <c r="A43" s="9" t="s">
        <v>159</v>
      </c>
      <c r="B43" s="10" t="n">
        <v>3.8</v>
      </c>
    </row>
  </sheetData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4" min="4" style="0" width="18"/>
    <col collapsed="false" customWidth="true" hidden="false" outlineLevel="0" max="5" min="5" style="0" width="24"/>
  </cols>
  <sheetData>
    <row r="1" customFormat="false" ht="17.35" hidden="false" customHeight="false" outlineLevel="0" collapsed="false">
      <c r="A1" s="13" t="s">
        <v>171</v>
      </c>
    </row>
    <row r="2" customFormat="false" ht="15" hidden="false" customHeight="false" outlineLevel="0" collapsed="false">
      <c r="A2" s="14" t="s">
        <v>172</v>
      </c>
    </row>
    <row r="4" customFormat="false" ht="31.5" hidden="false" customHeight="true" outlineLevel="0" collapsed="false">
      <c r="A4" s="4" t="s">
        <v>147</v>
      </c>
      <c r="B4" s="4" t="s">
        <v>173</v>
      </c>
      <c r="C4" s="4" t="s">
        <v>174</v>
      </c>
      <c r="D4" s="4" t="s">
        <v>175</v>
      </c>
      <c r="E4" s="4" t="s">
        <v>176</v>
      </c>
    </row>
    <row r="5" customFormat="false" ht="15" hidden="false" customHeight="false" outlineLevel="0" collapsed="false">
      <c r="A5" s="7" t="s">
        <v>137</v>
      </c>
      <c r="B5" s="17" t="n">
        <v>0.06</v>
      </c>
      <c r="C5" s="11" t="n">
        <v>4.65</v>
      </c>
      <c r="D5" s="6" t="n">
        <v>588077</v>
      </c>
      <c r="E5" s="7" t="s">
        <v>177</v>
      </c>
    </row>
    <row r="6" customFormat="false" ht="15" hidden="false" customHeight="false" outlineLevel="0" collapsed="false">
      <c r="A6" s="9" t="s">
        <v>150</v>
      </c>
      <c r="B6" s="18" t="n">
        <v>-0.145</v>
      </c>
      <c r="C6" s="10" t="n">
        <v>10.64</v>
      </c>
      <c r="D6" s="8" t="n">
        <v>64468</v>
      </c>
      <c r="E6" s="9" t="s">
        <v>178</v>
      </c>
    </row>
    <row r="7" customFormat="false" ht="15" hidden="false" customHeight="false" outlineLevel="0" collapsed="false">
      <c r="A7" s="7" t="s">
        <v>139</v>
      </c>
      <c r="B7" s="17" t="n">
        <v>0.042</v>
      </c>
      <c r="C7" s="11" t="n">
        <v>6.77</v>
      </c>
      <c r="D7" s="6" t="n">
        <v>54948</v>
      </c>
      <c r="E7" s="7" t="s">
        <v>178</v>
      </c>
    </row>
    <row r="8" customFormat="false" ht="15" hidden="false" customHeight="false" outlineLevel="0" collapsed="false">
      <c r="A8" s="9" t="s">
        <v>141</v>
      </c>
      <c r="B8" s="18" t="n">
        <v>-0.148</v>
      </c>
      <c r="C8" s="10" t="n">
        <v>8.82</v>
      </c>
      <c r="D8" s="8" t="n">
        <v>43138</v>
      </c>
      <c r="E8" s="9" t="s">
        <v>178</v>
      </c>
    </row>
    <row r="9" customFormat="false" ht="15" hidden="false" customHeight="false" outlineLevel="0" collapsed="false">
      <c r="A9" s="7" t="s">
        <v>140</v>
      </c>
      <c r="B9" s="17" t="n">
        <v>0.033</v>
      </c>
      <c r="C9" s="11" t="n">
        <v>7.07</v>
      </c>
      <c r="D9" s="6" t="n">
        <v>36431</v>
      </c>
      <c r="E9" s="7" t="s">
        <v>178</v>
      </c>
    </row>
    <row r="10" customFormat="false" ht="15" hidden="false" customHeight="false" outlineLevel="0" collapsed="false">
      <c r="A10" s="9" t="s">
        <v>151</v>
      </c>
      <c r="B10" s="18" t="n">
        <v>0.227</v>
      </c>
      <c r="C10" s="10" t="n">
        <v>8.11</v>
      </c>
      <c r="D10" s="8" t="n">
        <v>19644</v>
      </c>
      <c r="E10" s="9" t="s">
        <v>178</v>
      </c>
    </row>
    <row r="11" customFormat="false" ht="15" hidden="false" customHeight="false" outlineLevel="0" collapsed="false">
      <c r="A11" s="7" t="s">
        <v>152</v>
      </c>
      <c r="B11" s="17" t="n">
        <v>0.154</v>
      </c>
      <c r="C11" s="11" t="n">
        <v>8.84</v>
      </c>
      <c r="D11" s="6" t="n">
        <v>18692</v>
      </c>
      <c r="E11" s="7" t="s">
        <v>178</v>
      </c>
    </row>
    <row r="12" customFormat="false" ht="15" hidden="false" customHeight="false" outlineLevel="0" collapsed="false">
      <c r="A12" s="9" t="s">
        <v>153</v>
      </c>
      <c r="B12" s="18" t="n">
        <v>-0.17</v>
      </c>
      <c r="C12" s="10" t="n">
        <v>2.66</v>
      </c>
      <c r="D12" s="8" t="n">
        <v>18401</v>
      </c>
      <c r="E12" s="9" t="s">
        <v>179</v>
      </c>
    </row>
    <row r="13" customFormat="false" ht="15" hidden="false" customHeight="false" outlineLevel="0" collapsed="false">
      <c r="A13" s="7" t="s">
        <v>138</v>
      </c>
      <c r="B13" s="17" t="n">
        <v>0.109</v>
      </c>
      <c r="C13" s="11" t="n">
        <v>6.25</v>
      </c>
      <c r="D13" s="6" t="n">
        <v>16293</v>
      </c>
      <c r="E13" s="7" t="s">
        <v>178</v>
      </c>
    </row>
    <row r="14" customFormat="false" ht="15" hidden="false" customHeight="false" outlineLevel="0" collapsed="false">
      <c r="A14" s="9" t="s">
        <v>154</v>
      </c>
      <c r="B14" s="18" t="n">
        <v>-0.061</v>
      </c>
      <c r="C14" s="10" t="n">
        <v>6.46</v>
      </c>
      <c r="D14" s="8" t="n">
        <v>12904</v>
      </c>
      <c r="E14" s="9" t="s">
        <v>178</v>
      </c>
    </row>
    <row r="15" customFormat="false" ht="15" hidden="false" customHeight="false" outlineLevel="0" collapsed="false">
      <c r="A15" s="7" t="s">
        <v>155</v>
      </c>
      <c r="B15" s="17" t="n">
        <v>-0.047</v>
      </c>
      <c r="C15" s="11" t="n">
        <v>2.73</v>
      </c>
      <c r="D15" s="6" t="n">
        <v>11967</v>
      </c>
      <c r="E15" s="7" t="s">
        <v>179</v>
      </c>
    </row>
    <row r="16" customFormat="false" ht="15" hidden="false" customHeight="false" outlineLevel="0" collapsed="false">
      <c r="A16" s="9" t="s">
        <v>156</v>
      </c>
      <c r="B16" s="18" t="n">
        <v>-0.178</v>
      </c>
      <c r="C16" s="10" t="n">
        <v>3.51</v>
      </c>
      <c r="D16" s="8" t="n">
        <v>9285</v>
      </c>
      <c r="E16" s="9" t="s">
        <v>177</v>
      </c>
    </row>
    <row r="17" customFormat="false" ht="15" hidden="false" customHeight="false" outlineLevel="0" collapsed="false">
      <c r="A17" s="7" t="s">
        <v>157</v>
      </c>
      <c r="B17" s="17" t="n">
        <v>-0.024</v>
      </c>
      <c r="C17" s="11" t="n">
        <v>4.39</v>
      </c>
      <c r="D17" s="6" t="n">
        <v>8914</v>
      </c>
      <c r="E17" s="7" t="s">
        <v>177</v>
      </c>
    </row>
    <row r="18" customFormat="false" ht="15" hidden="false" customHeight="false" outlineLevel="0" collapsed="false">
      <c r="A18" s="9" t="s">
        <v>158</v>
      </c>
      <c r="B18" s="18" t="n">
        <v>-0.028</v>
      </c>
      <c r="C18" s="10" t="n">
        <v>2.61</v>
      </c>
      <c r="D18" s="8" t="n">
        <v>7725</v>
      </c>
      <c r="E18" s="9" t="s">
        <v>179</v>
      </c>
    </row>
    <row r="19" customFormat="false" ht="15" hidden="false" customHeight="false" outlineLevel="0" collapsed="false">
      <c r="A19" s="7" t="s">
        <v>142</v>
      </c>
      <c r="B19" s="17" t="n">
        <v>-0.286</v>
      </c>
      <c r="C19" s="11" t="n">
        <v>1.09</v>
      </c>
      <c r="D19" s="6" t="n">
        <v>7705</v>
      </c>
      <c r="E19" s="7" t="s">
        <v>179</v>
      </c>
    </row>
    <row r="20" customFormat="false" ht="15" hidden="false" customHeight="false" outlineLevel="0" collapsed="false">
      <c r="A20" s="9" t="s">
        <v>159</v>
      </c>
      <c r="B20" s="18" t="n">
        <v>-0.167</v>
      </c>
      <c r="C20" s="10" t="n">
        <v>3.8</v>
      </c>
      <c r="D20" s="8" t="n">
        <v>7678</v>
      </c>
      <c r="E20" s="9" t="s">
        <v>177</v>
      </c>
    </row>
    <row r="21" customFormat="false" ht="15" hidden="false" customHeight="false" outlineLevel="0" collapsed="false">
      <c r="A21" s="7" t="s">
        <v>162</v>
      </c>
      <c r="B21" s="17" t="n">
        <v>-0.429</v>
      </c>
      <c r="C21" s="11" t="n">
        <v>8.21</v>
      </c>
      <c r="D21" s="6" t="n">
        <v>6723</v>
      </c>
      <c r="E21" s="7" t="s">
        <v>178</v>
      </c>
    </row>
    <row r="22" customFormat="false" ht="15" hidden="false" customHeight="false" outlineLevel="0" collapsed="false">
      <c r="A22" s="9" t="s">
        <v>164</v>
      </c>
      <c r="B22" s="18" t="n">
        <v>-0.004</v>
      </c>
      <c r="C22" s="10" t="n">
        <v>6.45</v>
      </c>
      <c r="D22" s="8" t="n">
        <v>6633</v>
      </c>
      <c r="E22" s="9" t="s">
        <v>178</v>
      </c>
    </row>
    <row r="23" customFormat="false" ht="15" hidden="false" customHeight="false" outlineLevel="0" collapsed="false">
      <c r="A23" s="7" t="s">
        <v>180</v>
      </c>
      <c r="B23" s="17" t="n">
        <v>-0.256</v>
      </c>
      <c r="C23" s="11" t="n">
        <v>3.1</v>
      </c>
      <c r="D23" s="6" t="n">
        <v>6192</v>
      </c>
      <c r="E23" s="7" t="s">
        <v>179</v>
      </c>
    </row>
    <row r="24" customFormat="false" ht="15" hidden="false" customHeight="false" outlineLevel="0" collapsed="false">
      <c r="A24" s="9" t="s">
        <v>181</v>
      </c>
      <c r="B24" s="18" t="n">
        <v>-0.13</v>
      </c>
      <c r="C24" s="10" t="n">
        <v>3.76</v>
      </c>
      <c r="D24" s="8" t="n">
        <v>6137</v>
      </c>
      <c r="E24" s="9" t="s">
        <v>177</v>
      </c>
    </row>
    <row r="25" customFormat="false" ht="15" hidden="false" customHeight="false" outlineLevel="0" collapsed="false">
      <c r="A25" s="7" t="s">
        <v>165</v>
      </c>
      <c r="B25" s="17" t="n">
        <v>0.122</v>
      </c>
      <c r="C25" s="11" t="n">
        <v>6.04</v>
      </c>
      <c r="D25" s="6" t="n">
        <v>5897</v>
      </c>
      <c r="E25" s="7" t="s">
        <v>178</v>
      </c>
    </row>
    <row r="26" customFormat="false" ht="15" hidden="false" customHeight="false" outlineLevel="0" collapsed="false">
      <c r="A26" s="9" t="s">
        <v>167</v>
      </c>
      <c r="B26" s="18" t="n">
        <v>0.203</v>
      </c>
      <c r="C26" s="10" t="n">
        <v>4.4</v>
      </c>
      <c r="D26" s="8" t="n">
        <v>5522</v>
      </c>
      <c r="E26" s="9" t="s">
        <v>177</v>
      </c>
    </row>
    <row r="27" customFormat="false" ht="15" hidden="false" customHeight="false" outlineLevel="0" collapsed="false">
      <c r="A27" s="7" t="s">
        <v>182</v>
      </c>
      <c r="B27" s="17" t="n">
        <v>-0.035</v>
      </c>
      <c r="C27" s="11" t="n">
        <v>3.77</v>
      </c>
      <c r="D27" s="6" t="n">
        <v>4358</v>
      </c>
      <c r="E27" s="7" t="s">
        <v>177</v>
      </c>
    </row>
    <row r="28" customFormat="false" ht="15" hidden="false" customHeight="false" outlineLevel="0" collapsed="false">
      <c r="A28" s="9" t="s">
        <v>170</v>
      </c>
      <c r="B28" s="18" t="n">
        <v>0.135</v>
      </c>
      <c r="C28" s="10" t="n">
        <v>4.17</v>
      </c>
      <c r="D28" s="8" t="n">
        <v>3622</v>
      </c>
      <c r="E28" s="9" t="s">
        <v>177</v>
      </c>
    </row>
    <row r="29" customFormat="false" ht="15" hidden="false" customHeight="false" outlineLevel="0" collapsed="false">
      <c r="A29" s="7" t="s">
        <v>166</v>
      </c>
      <c r="B29" s="17" t="n">
        <v>0.405</v>
      </c>
      <c r="C29" s="11" t="n">
        <v>5.86</v>
      </c>
      <c r="D29" s="6" t="n">
        <v>3240</v>
      </c>
      <c r="E29" s="7" t="s">
        <v>177</v>
      </c>
    </row>
    <row r="30" customFormat="false" ht="15" hidden="false" customHeight="false" outlineLevel="0" collapsed="false">
      <c r="A30" s="9" t="s">
        <v>183</v>
      </c>
      <c r="B30" s="18" t="n">
        <v>-0.178</v>
      </c>
      <c r="C30" s="10" t="n">
        <v>3.36</v>
      </c>
      <c r="D30" s="8" t="n">
        <v>3025</v>
      </c>
      <c r="E30" s="9" t="s">
        <v>179</v>
      </c>
    </row>
    <row r="31" customFormat="false" ht="15" hidden="false" customHeight="false" outlineLevel="0" collapsed="false">
      <c r="A31" s="7" t="s">
        <v>163</v>
      </c>
      <c r="B31" s="17" t="n">
        <v>-0.293</v>
      </c>
      <c r="C31" s="11" t="n">
        <v>6.57</v>
      </c>
      <c r="D31" s="6" t="n">
        <v>2911</v>
      </c>
      <c r="E31" s="7" t="s">
        <v>178</v>
      </c>
    </row>
    <row r="32" customFormat="false" ht="15" hidden="false" customHeight="false" outlineLevel="0" collapsed="false">
      <c r="A32" s="9" t="s">
        <v>184</v>
      </c>
      <c r="B32" s="18" t="n">
        <v>-0.174</v>
      </c>
      <c r="C32" s="10" t="n">
        <v>3.18</v>
      </c>
      <c r="D32" s="8" t="n">
        <v>2835</v>
      </c>
      <c r="E32" s="9" t="s">
        <v>179</v>
      </c>
    </row>
    <row r="33" customFormat="false" ht="15" hidden="false" customHeight="false" outlineLevel="0" collapsed="false">
      <c r="A33" s="7" t="s">
        <v>185</v>
      </c>
      <c r="B33" s="17" t="n">
        <v>-0.079</v>
      </c>
      <c r="C33" s="11" t="n">
        <v>2.52</v>
      </c>
      <c r="D33" s="6" t="n">
        <v>2662</v>
      </c>
      <c r="E33" s="7" t="s">
        <v>179</v>
      </c>
    </row>
    <row r="34" customFormat="false" ht="15" hidden="false" customHeight="false" outlineLevel="0" collapsed="false">
      <c r="A34" s="9" t="s">
        <v>186</v>
      </c>
      <c r="B34" s="18" t="n">
        <v>-0.322</v>
      </c>
      <c r="C34" s="10" t="n">
        <v>1.9</v>
      </c>
      <c r="D34" s="8" t="n">
        <v>2420</v>
      </c>
      <c r="E34" s="9" t="s">
        <v>179</v>
      </c>
    </row>
    <row r="35" customFormat="false" ht="15" hidden="false" customHeight="false" outlineLevel="0" collapsed="false">
      <c r="A35" s="7" t="s">
        <v>187</v>
      </c>
      <c r="B35" s="17" t="n">
        <v>0.329</v>
      </c>
      <c r="C35" s="11" t="n">
        <v>3.66</v>
      </c>
      <c r="D35" s="6" t="n">
        <v>2359</v>
      </c>
      <c r="E35" s="7" t="s">
        <v>177</v>
      </c>
    </row>
    <row r="36" customFormat="false" ht="15" hidden="false" customHeight="false" outlineLevel="0" collapsed="false">
      <c r="A36" s="9" t="s">
        <v>169</v>
      </c>
      <c r="B36" s="18" t="n">
        <v>-0.088</v>
      </c>
      <c r="C36" s="10" t="n">
        <v>4.18</v>
      </c>
      <c r="D36" s="8" t="n">
        <v>2286</v>
      </c>
      <c r="E36" s="9" t="s">
        <v>177</v>
      </c>
    </row>
    <row r="37" customFormat="false" ht="15" hidden="false" customHeight="false" outlineLevel="0" collapsed="false">
      <c r="A37" s="7" t="s">
        <v>168</v>
      </c>
      <c r="B37" s="17" t="n">
        <v>-0.19</v>
      </c>
      <c r="C37" s="11" t="n">
        <v>4.3</v>
      </c>
      <c r="D37" s="6" t="n">
        <v>2196</v>
      </c>
      <c r="E37" s="7" t="s">
        <v>177</v>
      </c>
    </row>
    <row r="38" customFormat="false" ht="15" hidden="false" customHeight="false" outlineLevel="0" collapsed="false">
      <c r="A38" s="9" t="s">
        <v>188</v>
      </c>
      <c r="B38" s="18" t="n">
        <v>-0.123</v>
      </c>
      <c r="C38" s="10" t="n">
        <v>2.92</v>
      </c>
      <c r="D38" s="8" t="n">
        <v>2038</v>
      </c>
      <c r="E38" s="9" t="s">
        <v>179</v>
      </c>
    </row>
    <row r="40" customFormat="false" ht="45.75" hidden="false" customHeight="true" outlineLevel="0" collapsed="false">
      <c r="A40" s="12" t="s">
        <v>189</v>
      </c>
      <c r="B40" s="12"/>
      <c r="C40" s="12"/>
      <c r="D40" s="12"/>
      <c r="E40" s="12"/>
      <c r="F40" s="12"/>
    </row>
  </sheetData>
  <mergeCells count="1">
    <mergeCell ref="A40:F40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2026-08-19T14:05:23Z</dcterms:created>
  <dc:creator>openpyxl</dc:creator>
  <dc:description/>
  <dc:language>en-US</dc:language>
  <cp:lastModifiedBy/>
  <dcterms:modified xsi:type="dcterms:W3CDTF">2026-08-19T14:05:26Z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