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lad\OneDrive\Plocha\"/>
    </mc:Choice>
  </mc:AlternateContent>
  <xr:revisionPtr revIDLastSave="0" documentId="8_{D9C51C76-2E5B-4BCD-AD3C-8222119A7F34}" xr6:coauthVersionLast="47" xr6:coauthVersionMax="47" xr10:uidLastSave="{00000000-0000-0000-0000-000000000000}"/>
  <bookViews>
    <workbookView xWindow="8390" yWindow="2530" windowWidth="30010" windowHeight="18350" tabRatio="256" activeTab="5" xr2:uid="{00000000-000D-0000-FFFF-FFFF00000000}"/>
  </bookViews>
  <sheets>
    <sheet name="2019" sheetId="13" r:id="rId1"/>
    <sheet name="2021" sheetId="11" r:id="rId2"/>
    <sheet name="2022" sheetId="12" r:id="rId3"/>
    <sheet name="2023" sheetId="15" r:id="rId4"/>
    <sheet name="2024" sheetId="16" r:id="rId5"/>
    <sheet name="2025" sheetId="1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4" i="16" l="1"/>
  <c r="AN34" i="16"/>
  <c r="AO33" i="16"/>
  <c r="AN33" i="16"/>
  <c r="AO32" i="16"/>
  <c r="AN32" i="16"/>
  <c r="AO31" i="16"/>
  <c r="AN31" i="16"/>
  <c r="AO30" i="16"/>
  <c r="AN30" i="16"/>
  <c r="AO29" i="16"/>
  <c r="AN29" i="16"/>
  <c r="AO28" i="16"/>
  <c r="AP28" i="16" s="1"/>
  <c r="AN28" i="16"/>
  <c r="AO27" i="16"/>
  <c r="AN27" i="16"/>
  <c r="AO26" i="16"/>
  <c r="AN26" i="16"/>
  <c r="AO23" i="16"/>
  <c r="AO25" i="16"/>
  <c r="AN25" i="16"/>
  <c r="AP23" i="16"/>
  <c r="AN23" i="16"/>
  <c r="AO22" i="16"/>
  <c r="AP22" i="16" s="1"/>
  <c r="AN22" i="16"/>
  <c r="AP20" i="16"/>
  <c r="AO20" i="16"/>
  <c r="AN20" i="16"/>
  <c r="AO19" i="16"/>
  <c r="AN19" i="16"/>
  <c r="AO18" i="16"/>
  <c r="AP18" i="16" s="1"/>
  <c r="AN18" i="16"/>
  <c r="AO17" i="16"/>
  <c r="AP17" i="16" s="1"/>
  <c r="AN17" i="16"/>
  <c r="AO16" i="16"/>
  <c r="AN16" i="16"/>
  <c r="AP16" i="16" s="1"/>
  <c r="AO15" i="16"/>
  <c r="AN15" i="16"/>
  <c r="AO14" i="16"/>
  <c r="AN14" i="16"/>
  <c r="AO13" i="16"/>
  <c r="AN13" i="16"/>
  <c r="AO12" i="16"/>
  <c r="AN12" i="16"/>
  <c r="AO11" i="16"/>
  <c r="AP11" i="16" s="1"/>
  <c r="AN11" i="16"/>
  <c r="AO10" i="16"/>
  <c r="AP10" i="16" s="1"/>
  <c r="AN10" i="16"/>
  <c r="AQ19" i="15"/>
  <c r="AO8" i="16"/>
  <c r="AO7" i="16"/>
  <c r="AN8" i="16"/>
  <c r="AN7" i="16"/>
  <c r="AO5" i="16"/>
  <c r="AN5" i="16"/>
  <c r="AR33" i="15"/>
  <c r="AQ33" i="15"/>
  <c r="AP33" i="15"/>
  <c r="AQ28" i="15"/>
  <c r="AQ29" i="15"/>
  <c r="AR32" i="15"/>
  <c r="AQ32" i="15"/>
  <c r="AP32" i="15"/>
  <c r="AR31" i="15"/>
  <c r="AS31" i="15" s="1"/>
  <c r="AQ31" i="15"/>
  <c r="AR30" i="15"/>
  <c r="AQ30" i="15"/>
  <c r="AR29" i="15"/>
  <c r="AR28" i="15"/>
  <c r="AR27" i="15"/>
  <c r="AQ27" i="15"/>
  <c r="AP31" i="15"/>
  <c r="AP30" i="15"/>
  <c r="AP29" i="15"/>
  <c r="AP28" i="15"/>
  <c r="AP27" i="15"/>
  <c r="AR18" i="15"/>
  <c r="AQ18" i="15"/>
  <c r="AP18" i="15"/>
  <c r="AR17" i="15"/>
  <c r="AQ17" i="15"/>
  <c r="AP17" i="15"/>
  <c r="AR16" i="15"/>
  <c r="AQ16" i="15"/>
  <c r="AS16" i="15" s="1"/>
  <c r="AP16" i="15"/>
  <c r="AR15" i="15"/>
  <c r="AQ15" i="15"/>
  <c r="AP15" i="15"/>
  <c r="AR14" i="15"/>
  <c r="AQ14" i="15"/>
  <c r="AP14" i="15"/>
  <c r="AR13" i="15"/>
  <c r="AQ13" i="15"/>
  <c r="AP13" i="15"/>
  <c r="AR12" i="15"/>
  <c r="AQ12" i="15"/>
  <c r="AP12" i="15"/>
  <c r="AQ26" i="15"/>
  <c r="AR26" i="15"/>
  <c r="AP26" i="15"/>
  <c r="AQ11" i="15"/>
  <c r="AR11" i="15"/>
  <c r="AP11" i="15"/>
  <c r="AR25" i="15"/>
  <c r="AQ25" i="15"/>
  <c r="AP25" i="15"/>
  <c r="AR10" i="15"/>
  <c r="AQ10" i="15"/>
  <c r="AP10" i="15"/>
  <c r="AP9" i="15"/>
  <c r="AP24" i="15"/>
  <c r="AR24" i="15"/>
  <c r="AQ24" i="15"/>
  <c r="AR9" i="15"/>
  <c r="AQ9" i="15"/>
  <c r="AR22" i="15"/>
  <c r="AS22" i="15" s="1"/>
  <c r="AQ22" i="15"/>
  <c r="AR21" i="15"/>
  <c r="AQ21" i="15"/>
  <c r="AR19" i="15"/>
  <c r="AS19" i="15" s="1"/>
  <c r="AR7" i="15"/>
  <c r="AQ7" i="15"/>
  <c r="AR6" i="15"/>
  <c r="AS6" i="15" s="1"/>
  <c r="AQ6" i="15"/>
  <c r="AR4" i="15"/>
  <c r="AQ4" i="15"/>
  <c r="U33" i="15"/>
  <c r="T33" i="15"/>
  <c r="U32" i="15"/>
  <c r="T32" i="15"/>
  <c r="U31" i="15"/>
  <c r="T31" i="15"/>
  <c r="U30" i="15"/>
  <c r="T30" i="15"/>
  <c r="U29" i="15"/>
  <c r="T29" i="15"/>
  <c r="U28" i="15"/>
  <c r="T28" i="15"/>
  <c r="U27" i="15"/>
  <c r="T27" i="15"/>
  <c r="U26" i="15"/>
  <c r="T26" i="15"/>
  <c r="U25" i="15"/>
  <c r="T25" i="15"/>
  <c r="U24" i="15"/>
  <c r="T24" i="15"/>
  <c r="U22" i="15"/>
  <c r="T22" i="15"/>
  <c r="U21" i="15"/>
  <c r="T21" i="15"/>
  <c r="U19" i="15"/>
  <c r="T19" i="15"/>
  <c r="U18" i="15"/>
  <c r="T18" i="15"/>
  <c r="U17" i="15"/>
  <c r="T17" i="15"/>
  <c r="U16" i="15"/>
  <c r="T16" i="15"/>
  <c r="V16" i="15" s="1"/>
  <c r="U15" i="15"/>
  <c r="T15" i="15"/>
  <c r="U14" i="15"/>
  <c r="T14" i="15"/>
  <c r="U13" i="15"/>
  <c r="T13" i="15"/>
  <c r="U12" i="15"/>
  <c r="T12" i="15"/>
  <c r="V12" i="15" s="1"/>
  <c r="U11" i="15"/>
  <c r="T11" i="15"/>
  <c r="U10" i="15"/>
  <c r="T10" i="15"/>
  <c r="U9" i="15"/>
  <c r="T9" i="15"/>
  <c r="U7" i="15"/>
  <c r="T7" i="15"/>
  <c r="U6" i="15"/>
  <c r="T6" i="15"/>
  <c r="U4" i="15"/>
  <c r="T4" i="15"/>
  <c r="U23" i="15"/>
  <c r="U8" i="15"/>
  <c r="AF34" i="13"/>
  <c r="AE34" i="13"/>
  <c r="AF33" i="13"/>
  <c r="AE33" i="13"/>
  <c r="AF32" i="13"/>
  <c r="AG32" i="13" s="1"/>
  <c r="AE32" i="13"/>
  <c r="AF31" i="13"/>
  <c r="AG31" i="13" s="1"/>
  <c r="AE31" i="13"/>
  <c r="AF30" i="13"/>
  <c r="AG30" i="13" s="1"/>
  <c r="AE30" i="13"/>
  <c r="AF29" i="13"/>
  <c r="AE29" i="13"/>
  <c r="AG29" i="13" s="1"/>
  <c r="AF28" i="13"/>
  <c r="AE28" i="13"/>
  <c r="AF27" i="13"/>
  <c r="AG27" i="13" s="1"/>
  <c r="AE27" i="13"/>
  <c r="AF26" i="13"/>
  <c r="AE26" i="13"/>
  <c r="AF25" i="13"/>
  <c r="AE25" i="13"/>
  <c r="AF24" i="13"/>
  <c r="AE24" i="13"/>
  <c r="AF23" i="13"/>
  <c r="AG23" i="13" s="1"/>
  <c r="AE23" i="13"/>
  <c r="AF22" i="13"/>
  <c r="AG22" i="13" s="1"/>
  <c r="AE22" i="13"/>
  <c r="AF20" i="13"/>
  <c r="AE20" i="13"/>
  <c r="AE8" i="13"/>
  <c r="AF8" i="13"/>
  <c r="AE9" i="13"/>
  <c r="AF9" i="13"/>
  <c r="AE10" i="13"/>
  <c r="AG10" i="13" s="1"/>
  <c r="AF10" i="13"/>
  <c r="AE11" i="13"/>
  <c r="AF11" i="13"/>
  <c r="AE12" i="13"/>
  <c r="AF12" i="13"/>
  <c r="AE13" i="13"/>
  <c r="AG13" i="13" s="1"/>
  <c r="AF13" i="13"/>
  <c r="AE14" i="13"/>
  <c r="AF14" i="13"/>
  <c r="AG14" i="13" s="1"/>
  <c r="AE15" i="13"/>
  <c r="AF15" i="13"/>
  <c r="AE16" i="13"/>
  <c r="AF16" i="13"/>
  <c r="AE17" i="13"/>
  <c r="AG17" i="13" s="1"/>
  <c r="AF17" i="13"/>
  <c r="AE18" i="13"/>
  <c r="AG18" i="13" s="1"/>
  <c r="AF18" i="13"/>
  <c r="AE19" i="13"/>
  <c r="AF19" i="13"/>
  <c r="AF7" i="13"/>
  <c r="AE7" i="13"/>
  <c r="AF5" i="13"/>
  <c r="AG5" i="13" s="1"/>
  <c r="AE5" i="13"/>
  <c r="AG33" i="13"/>
  <c r="AG28" i="13"/>
  <c r="AG25" i="13"/>
  <c r="AG16" i="13"/>
  <c r="AG12" i="13"/>
  <c r="AG8" i="13"/>
  <c r="AH5" i="13"/>
  <c r="AI5" i="13"/>
  <c r="AH7" i="13"/>
  <c r="AI7" i="13"/>
  <c r="AH8" i="13"/>
  <c r="AI8" i="13"/>
  <c r="AH10" i="13"/>
  <c r="AI10" i="13"/>
  <c r="AH11" i="13"/>
  <c r="AI11" i="13"/>
  <c r="AH12" i="13"/>
  <c r="AI12" i="13"/>
  <c r="AH13" i="13"/>
  <c r="AI13" i="13"/>
  <c r="AH14" i="13"/>
  <c r="AI14" i="13"/>
  <c r="AH15" i="13"/>
  <c r="AI15" i="13"/>
  <c r="AH16" i="13"/>
  <c r="AI16" i="13"/>
  <c r="AH17" i="13"/>
  <c r="AI17" i="13"/>
  <c r="AH18" i="13"/>
  <c r="AI18" i="13"/>
  <c r="AH19" i="13"/>
  <c r="AI19" i="13"/>
  <c r="AH20" i="13"/>
  <c r="AI20" i="13"/>
  <c r="AH22" i="13"/>
  <c r="AI22" i="13"/>
  <c r="AH23" i="13"/>
  <c r="AI23" i="13"/>
  <c r="AH25" i="13"/>
  <c r="AI25" i="13"/>
  <c r="AH26" i="13"/>
  <c r="AI26" i="13"/>
  <c r="AH27" i="13"/>
  <c r="AI27" i="13"/>
  <c r="AH28" i="13"/>
  <c r="AI28" i="13"/>
  <c r="AH29" i="13"/>
  <c r="AI29" i="13"/>
  <c r="AH30" i="13"/>
  <c r="AI30" i="13"/>
  <c r="AH31" i="13"/>
  <c r="AI31" i="13"/>
  <c r="AH32" i="13"/>
  <c r="AI32" i="13"/>
  <c r="AH33" i="13"/>
  <c r="AI33" i="13"/>
  <c r="AH34" i="13"/>
  <c r="AI34" i="13"/>
  <c r="AP34" i="16" l="1"/>
  <c r="AP14" i="16"/>
  <c r="AP19" i="16"/>
  <c r="AP15" i="16"/>
  <c r="AP13" i="16"/>
  <c r="AP12" i="16"/>
  <c r="AP7" i="16"/>
  <c r="AP25" i="16"/>
  <c r="AP33" i="16"/>
  <c r="AP8" i="16"/>
  <c r="AP29" i="16"/>
  <c r="AP30" i="16"/>
  <c r="AP32" i="16"/>
  <c r="AP27" i="16"/>
  <c r="AP26" i="16"/>
  <c r="AP5" i="16"/>
  <c r="AP31" i="16"/>
  <c r="AS21" i="15"/>
  <c r="V9" i="15"/>
  <c r="V17" i="15"/>
  <c r="V22" i="15"/>
  <c r="V31" i="15"/>
  <c r="AS11" i="15"/>
  <c r="AS7" i="15"/>
  <c r="AS24" i="15"/>
  <c r="AS9" i="15"/>
  <c r="AS32" i="15"/>
  <c r="AS30" i="15"/>
  <c r="AS29" i="15"/>
  <c r="AS27" i="15"/>
  <c r="AS33" i="15"/>
  <c r="AS28" i="15"/>
  <c r="AS18" i="15"/>
  <c r="AS17" i="15"/>
  <c r="AS15" i="15"/>
  <c r="AS14" i="15"/>
  <c r="AS13" i="15"/>
  <c r="AS12" i="15"/>
  <c r="AS26" i="15"/>
  <c r="AS25" i="15"/>
  <c r="AS10" i="15"/>
  <c r="V28" i="15"/>
  <c r="V32" i="15"/>
  <c r="AS4" i="15"/>
  <c r="V24" i="15"/>
  <c r="V33" i="15"/>
  <c r="V21" i="15"/>
  <c r="V10" i="15"/>
  <c r="V14" i="15"/>
  <c r="V18" i="15"/>
  <c r="V27" i="15"/>
  <c r="V11" i="15"/>
  <c r="V13" i="15"/>
  <c r="V26" i="15"/>
  <c r="V30" i="15"/>
  <c r="V29" i="15"/>
  <c r="V19" i="15"/>
  <c r="V25" i="15"/>
  <c r="AG26" i="13"/>
  <c r="AG34" i="13"/>
  <c r="V7" i="15"/>
  <c r="V15" i="15"/>
  <c r="AG19" i="13"/>
  <c r="AG15" i="13"/>
  <c r="AG11" i="13"/>
  <c r="AG20" i="13"/>
  <c r="V6" i="15"/>
  <c r="V4" i="15"/>
  <c r="AG7" i="13"/>
  <c r="AW22" i="12"/>
  <c r="AX22" i="12" s="1"/>
  <c r="AV6" i="12"/>
  <c r="AV22" i="12"/>
  <c r="AW6" i="12"/>
  <c r="AX6" i="12" l="1"/>
  <c r="AB34" i="13" l="1"/>
  <c r="AA34" i="13"/>
  <c r="AB33" i="13"/>
  <c r="AA33" i="13"/>
  <c r="AC33" i="13" s="1"/>
  <c r="AJ33" i="13" s="1"/>
  <c r="AB32" i="13"/>
  <c r="AA32" i="13"/>
  <c r="AB31" i="13"/>
  <c r="AA31" i="13"/>
  <c r="AB30" i="13"/>
  <c r="AA30" i="13"/>
  <c r="AB29" i="13"/>
  <c r="AA29" i="13"/>
  <c r="AB28" i="13"/>
  <c r="AA28" i="13"/>
  <c r="AC28" i="13" s="1"/>
  <c r="AJ28" i="13" s="1"/>
  <c r="AB27" i="13"/>
  <c r="AA27" i="13"/>
  <c r="AB26" i="13"/>
  <c r="AA26" i="13"/>
  <c r="AB25" i="13"/>
  <c r="AA25" i="13"/>
  <c r="AC25" i="13" s="1"/>
  <c r="AJ25" i="13" s="1"/>
  <c r="AB23" i="13"/>
  <c r="AA23" i="13"/>
  <c r="AB22" i="13"/>
  <c r="AA22" i="13"/>
  <c r="AB20" i="13"/>
  <c r="AA20" i="13"/>
  <c r="AB19" i="13"/>
  <c r="AA19" i="13"/>
  <c r="AB18" i="13"/>
  <c r="AA18" i="13"/>
  <c r="AB17" i="13"/>
  <c r="AA17" i="13"/>
  <c r="AB16" i="13"/>
  <c r="AA16" i="13"/>
  <c r="AB15" i="13"/>
  <c r="AA15" i="13"/>
  <c r="AC15" i="13" s="1"/>
  <c r="AB14" i="13"/>
  <c r="AA14" i="13"/>
  <c r="AB13" i="13"/>
  <c r="AA13" i="13"/>
  <c r="AB12" i="13"/>
  <c r="AA12" i="13"/>
  <c r="AB11" i="13"/>
  <c r="AA11" i="13"/>
  <c r="AB10" i="13"/>
  <c r="AA10" i="13"/>
  <c r="AB8" i="13"/>
  <c r="AA8" i="13"/>
  <c r="AB7" i="13"/>
  <c r="AA7" i="13"/>
  <c r="AB5" i="13"/>
  <c r="AA5" i="13"/>
  <c r="AC5" i="13" s="1"/>
  <c r="AC32" i="13" l="1"/>
  <c r="AC34" i="13"/>
  <c r="AC7" i="13"/>
  <c r="AC13" i="13"/>
  <c r="AC14" i="13"/>
  <c r="AJ14" i="13" s="1"/>
  <c r="AC27" i="13"/>
  <c r="AC8" i="13"/>
  <c r="AJ8" i="13" s="1"/>
  <c r="AC20" i="13"/>
  <c r="AJ20" i="13" s="1"/>
  <c r="AJ32" i="13"/>
  <c r="AC23" i="13"/>
  <c r="AJ23" i="13" s="1"/>
  <c r="AC10" i="13"/>
  <c r="AJ10" i="13" s="1"/>
  <c r="AC18" i="13"/>
  <c r="AJ18" i="13" s="1"/>
  <c r="AJ17" i="13"/>
  <c r="AC17" i="13"/>
  <c r="AC11" i="13"/>
  <c r="AJ11" i="13" s="1"/>
  <c r="AC19" i="13"/>
  <c r="AJ19" i="13" s="1"/>
  <c r="AC29" i="13"/>
  <c r="AJ29" i="13" s="1"/>
  <c r="AJ5" i="13"/>
  <c r="AJ7" i="13"/>
  <c r="AJ13" i="13"/>
  <c r="AC30" i="13"/>
  <c r="AC16" i="13"/>
  <c r="AC22" i="13"/>
  <c r="AJ22" i="13" s="1"/>
  <c r="AJ31" i="13"/>
  <c r="AJ12" i="13"/>
  <c r="AC26" i="13"/>
  <c r="AJ26" i="13" s="1"/>
  <c r="AC31" i="13"/>
  <c r="AC12" i="13"/>
  <c r="AJ15" i="13"/>
  <c r="AJ27" i="13"/>
  <c r="AJ34" i="13"/>
  <c r="AJ16" i="13"/>
  <c r="AJ30" i="13"/>
  <c r="AP31" i="11" l="1"/>
  <c r="AO31" i="11"/>
  <c r="AP6" i="11"/>
  <c r="AP8" i="11" s="1"/>
  <c r="AO6" i="11"/>
  <c r="AP34" i="11" l="1"/>
</calcChain>
</file>

<file path=xl/sharedStrings.xml><?xml version="1.0" encoding="utf-8"?>
<sst xmlns="http://schemas.openxmlformats.org/spreadsheetml/2006/main" count="1115" uniqueCount="137">
  <si>
    <t>Hosté</t>
  </si>
  <si>
    <t>Přenocování</t>
  </si>
  <si>
    <t>z toho:</t>
  </si>
  <si>
    <t>rezidenti</t>
  </si>
  <si>
    <t>nerezidenti</t>
  </si>
  <si>
    <t>v tom:</t>
  </si>
  <si>
    <t>Německo</t>
  </si>
  <si>
    <t>Rusko</t>
  </si>
  <si>
    <t>Slovensko</t>
  </si>
  <si>
    <t>Ukrajina</t>
  </si>
  <si>
    <t>Polsko</t>
  </si>
  <si>
    <t>Francie</t>
  </si>
  <si>
    <t>Rakousko</t>
  </si>
  <si>
    <t>Nizozemsko</t>
  </si>
  <si>
    <t>Izrael</t>
  </si>
  <si>
    <t>Spojené státy americké</t>
  </si>
  <si>
    <t>Belgie</t>
  </si>
  <si>
    <t>červenec</t>
  </si>
  <si>
    <t>srpen</t>
  </si>
  <si>
    <t>září</t>
  </si>
  <si>
    <t>Celkem</t>
  </si>
  <si>
    <t>lázeňská zařízení</t>
  </si>
  <si>
    <t>zařízení celkem</t>
  </si>
  <si>
    <t xml:space="preserve">3. čtvrtletí </t>
  </si>
  <si>
    <r>
      <t xml:space="preserve">1. čtvrtletí </t>
    </r>
    <r>
      <rPr>
        <vertAlign val="superscript"/>
        <sz val="8"/>
        <rFont val="Arial CE"/>
        <charset val="238"/>
      </rPr>
      <t>1)</t>
    </r>
  </si>
  <si>
    <r>
      <t>leden</t>
    </r>
    <r>
      <rPr>
        <vertAlign val="superscript"/>
        <sz val="8"/>
        <rFont val="Arial CE"/>
        <charset val="238"/>
      </rPr>
      <t>1)</t>
    </r>
  </si>
  <si>
    <r>
      <t>únor</t>
    </r>
    <r>
      <rPr>
        <vertAlign val="superscript"/>
        <sz val="8"/>
        <rFont val="Arial CE"/>
        <charset val="238"/>
      </rPr>
      <t>1)</t>
    </r>
  </si>
  <si>
    <r>
      <t>březen</t>
    </r>
    <r>
      <rPr>
        <vertAlign val="superscript"/>
        <sz val="8"/>
        <rFont val="Arial CE"/>
        <charset val="238"/>
      </rPr>
      <t>1)</t>
    </r>
  </si>
  <si>
    <t>Dánsko</t>
  </si>
  <si>
    <t>Itálie</t>
  </si>
  <si>
    <t>Spojené království</t>
  </si>
  <si>
    <t>Španělsko</t>
  </si>
  <si>
    <t>Maďarsko</t>
  </si>
  <si>
    <r>
      <t xml:space="preserve">2. čtvrtletí </t>
    </r>
    <r>
      <rPr>
        <vertAlign val="superscript"/>
        <sz val="8"/>
        <rFont val="Arial CE"/>
        <charset val="238"/>
      </rPr>
      <t>1)</t>
    </r>
  </si>
  <si>
    <r>
      <t>duben</t>
    </r>
    <r>
      <rPr>
        <vertAlign val="superscript"/>
        <sz val="8"/>
        <rFont val="Arial CE"/>
        <charset val="238"/>
      </rPr>
      <t>1)</t>
    </r>
  </si>
  <si>
    <r>
      <t>květen</t>
    </r>
    <r>
      <rPr>
        <vertAlign val="superscript"/>
        <sz val="8"/>
        <rFont val="Arial CE"/>
        <charset val="238"/>
      </rPr>
      <t>1)</t>
    </r>
  </si>
  <si>
    <t>červen</t>
  </si>
  <si>
    <t>Rumunsko</t>
  </si>
  <si>
    <r>
      <t xml:space="preserve">Návštěvnost a přenocování v hromadných ubytovacích zařízeních ve městě Karlovy Vary 
v </t>
    </r>
    <r>
      <rPr>
        <b/>
        <sz val="12"/>
        <color rgb="FFFF0000"/>
        <rFont val="Arial CE"/>
        <charset val="238"/>
      </rPr>
      <t>1. čtvrtletí 2021</t>
    </r>
  </si>
  <si>
    <r>
      <t>Návštěvnost a přenocování v hromadných ubytovacích zařízeních ve městě Karlovy Vary 
ve</t>
    </r>
    <r>
      <rPr>
        <b/>
        <sz val="12"/>
        <color rgb="FFFF0000"/>
        <rFont val="Arial CE"/>
        <charset val="238"/>
      </rPr>
      <t xml:space="preserve"> 2. čtvrtletí 2021</t>
    </r>
  </si>
  <si>
    <r>
      <t xml:space="preserve">Návštěvnost a přenocování v hromadných ubytovacích zařízeních ve městě Karlovy Vary 
ve </t>
    </r>
    <r>
      <rPr>
        <b/>
        <sz val="11"/>
        <color rgb="FFFF0000"/>
        <rFont val="Arial CE"/>
        <charset val="238"/>
      </rPr>
      <t>3. čtvrtletí 2021</t>
    </r>
  </si>
  <si>
    <r>
      <t>leden</t>
    </r>
    <r>
      <rPr>
        <b/>
        <vertAlign val="superscript"/>
        <sz val="9"/>
        <color rgb="FFFF0000"/>
        <rFont val="Arial CE"/>
        <charset val="238"/>
      </rPr>
      <t>1)</t>
    </r>
  </si>
  <si>
    <r>
      <t>únor</t>
    </r>
    <r>
      <rPr>
        <b/>
        <vertAlign val="superscript"/>
        <sz val="9"/>
        <color rgb="FFFF0000"/>
        <rFont val="Arial CE"/>
        <charset val="238"/>
      </rPr>
      <t>1)</t>
    </r>
  </si>
  <si>
    <r>
      <t>březen</t>
    </r>
    <r>
      <rPr>
        <b/>
        <vertAlign val="superscript"/>
        <sz val="9"/>
        <color rgb="FFFF0000"/>
        <rFont val="Arial CE"/>
        <charset val="238"/>
      </rPr>
      <t>1)</t>
    </r>
  </si>
  <si>
    <t>prosinec</t>
  </si>
  <si>
    <t>listopad</t>
  </si>
  <si>
    <t>říjen</t>
  </si>
  <si>
    <t>4. čtvrtletí</t>
  </si>
  <si>
    <r>
      <t xml:space="preserve">Návštěvnost a přenocování v hromadných ubytovacích zařízeních ve městě Karlovy Vary 
ve </t>
    </r>
    <r>
      <rPr>
        <b/>
        <sz val="12"/>
        <color rgb="FFFF0000"/>
        <rFont val="Arial CE"/>
        <charset val="238"/>
      </rPr>
      <t>4. čtvrtletí 2021</t>
    </r>
  </si>
  <si>
    <t>CELKEM Hosté</t>
  </si>
  <si>
    <t>CELKEM přenocování</t>
  </si>
  <si>
    <r>
      <t xml:space="preserve">Návštěvnost a přenocování v hromadných ubytovacích zařízeních ve městě Karlovy Vary 
ve </t>
    </r>
    <r>
      <rPr>
        <b/>
        <sz val="12"/>
        <color rgb="FFFF0000"/>
        <rFont val="Arial CE"/>
        <charset val="238"/>
      </rPr>
      <t>4. čtvrtletí 2022</t>
    </r>
  </si>
  <si>
    <r>
      <t xml:space="preserve">Návštěvnost a přenocování v hromadných ubytovacích zařízeních ve městě Karlovy Vary 
v </t>
    </r>
    <r>
      <rPr>
        <b/>
        <sz val="12"/>
        <color rgb="FFFF0000"/>
        <rFont val="Arial CE"/>
        <charset val="238"/>
      </rPr>
      <t>1. čtvrtletí 2022</t>
    </r>
  </si>
  <si>
    <r>
      <t>Návštěvnost a přenocování v hromadných ubytovacích zařízeních ve městě Karlovy Vary 
ve</t>
    </r>
    <r>
      <rPr>
        <b/>
        <sz val="12"/>
        <color rgb="FFFF0000"/>
        <rFont val="Arial CE"/>
        <charset val="238"/>
      </rPr>
      <t xml:space="preserve"> 2. čtvrtletí 2022</t>
    </r>
  </si>
  <si>
    <r>
      <t xml:space="preserve">Návštěvnost a přenocování v hromadných ubytovacích zařízeních ve městě Karlovy Vary 
ve </t>
    </r>
    <r>
      <rPr>
        <b/>
        <sz val="11"/>
        <color rgb="FFFF0000"/>
        <rFont val="Arial CE"/>
        <charset val="238"/>
      </rPr>
      <t>3. čtvrtletí 2022</t>
    </r>
  </si>
  <si>
    <t>USA</t>
  </si>
  <si>
    <t>Rok 2019</t>
  </si>
  <si>
    <t>Celý rok 2019</t>
  </si>
  <si>
    <t xml:space="preserve">Hosté </t>
  </si>
  <si>
    <t>průměrná délka pobytu</t>
  </si>
  <si>
    <t>leden</t>
  </si>
  <si>
    <t>únor</t>
  </si>
  <si>
    <t>březen</t>
  </si>
  <si>
    <t>duben</t>
  </si>
  <si>
    <t>květen</t>
  </si>
  <si>
    <t>celkem</t>
  </si>
  <si>
    <t>Zařízení celkem</t>
  </si>
  <si>
    <t>Čína</t>
  </si>
  <si>
    <t>Tchaj-wan (čínská provincie)</t>
  </si>
  <si>
    <t>Lázeňská zařízení celkem</t>
  </si>
  <si>
    <t>Anglie</t>
  </si>
  <si>
    <t>1 - 3 Q 2019</t>
  </si>
  <si>
    <t>Tchaj-wan</t>
  </si>
  <si>
    <t>Kazachstán</t>
  </si>
  <si>
    <r>
      <t xml:space="preserve">Návštěvnost a přenocování v hromadných ubytovacích zařízeních ve městě Karlovy Vary 
ve </t>
    </r>
    <r>
      <rPr>
        <b/>
        <sz val="11"/>
        <color rgb="FFFF0000"/>
        <rFont val="Arial CE"/>
        <charset val="238"/>
      </rPr>
      <t>4. čtvrtletí 2022</t>
    </r>
  </si>
  <si>
    <r>
      <t xml:space="preserve">Návštěvnost a přenocování v hromadných ubytovacích zařízeních ve městě Karlovy Vary 
v </t>
    </r>
    <r>
      <rPr>
        <b/>
        <sz val="12"/>
        <color rgb="FFFF0000"/>
        <rFont val="Arial CE"/>
        <charset val="238"/>
      </rPr>
      <t>1. čtvrtletí 2023</t>
    </r>
  </si>
  <si>
    <t>2. čtvrtletí</t>
  </si>
  <si>
    <r>
      <t xml:space="preserve">Návštěvnost a přenocování v hromadných ubytovacích zařízeních ve městě Karlovy Vary 
ve </t>
    </r>
    <r>
      <rPr>
        <b/>
        <sz val="11"/>
        <color rgb="FFFF0000"/>
        <rFont val="Arial CE"/>
        <charset val="238"/>
      </rPr>
      <t>2. čtvrtletí 2023</t>
    </r>
  </si>
  <si>
    <t>1Q &amp; 2Q 2019</t>
  </si>
  <si>
    <t>1Q &amp; 2Q 2023</t>
  </si>
  <si>
    <r>
      <t xml:space="preserve">Návštěvnost a přenocování v hromadných ubytovacích zařízeních ve městě Karlovy Vary 
ve </t>
    </r>
    <r>
      <rPr>
        <b/>
        <sz val="11"/>
        <color rgb="FFFF0000"/>
        <rFont val="Arial CE"/>
        <charset val="238"/>
      </rPr>
      <t>3. čtvrtletí 2023</t>
    </r>
  </si>
  <si>
    <r>
      <t xml:space="preserve">Návštěvnost a přenocování v hromadných ubytovacích zařízeních ve městě Karlovy Vary 
ve </t>
    </r>
    <r>
      <rPr>
        <b/>
        <sz val="11"/>
        <color rgb="FFFF0000"/>
        <rFont val="Arial CE"/>
        <charset val="238"/>
      </rPr>
      <t>4. čtvrtletí 2023</t>
    </r>
  </si>
  <si>
    <t>UK</t>
  </si>
  <si>
    <t xml:space="preserve">v tom </t>
  </si>
  <si>
    <t>z toho</t>
  </si>
  <si>
    <t xml:space="preserve">z toho </t>
  </si>
  <si>
    <t>1. čtvrtletí</t>
  </si>
  <si>
    <t>3. čtvrtletí</t>
  </si>
  <si>
    <r>
      <t xml:space="preserve">Návštěvnost a přenocování v hromadných ubytovacích zařízeních ve městě Karlovy Vary 
ve </t>
    </r>
    <r>
      <rPr>
        <b/>
        <sz val="10"/>
        <color rgb="FFFF0000"/>
        <rFont val="Arial CE"/>
        <charset val="238"/>
      </rPr>
      <t>4. čtvrtletí 2024</t>
    </r>
  </si>
  <si>
    <r>
      <t xml:space="preserve">Návštěvnost a přenocování v hromadných ubytovacích zařízeních ve městě Karlovy Vary 
ve </t>
    </r>
    <r>
      <rPr>
        <b/>
        <sz val="10"/>
        <color rgb="FFFF0000"/>
        <rFont val="Arial CE"/>
        <charset val="238"/>
      </rPr>
      <t>3. čtvrtletí 2024</t>
    </r>
  </si>
  <si>
    <r>
      <t xml:space="preserve">Návštěvnost a přenocování v hromadných ubytovacích zařízeních ve městě Karlovy Vary 
ve </t>
    </r>
    <r>
      <rPr>
        <b/>
        <sz val="10"/>
        <color rgb="FFFF0000"/>
        <rFont val="Arial CE"/>
        <charset val="238"/>
      </rPr>
      <t>2. čtvrtletí 2024</t>
    </r>
  </si>
  <si>
    <r>
      <t xml:space="preserve">Návštěvnost a přenocování v hromadných ubytovacích zařízeních ve městě Karlovy Vary 
v </t>
    </r>
    <r>
      <rPr>
        <b/>
        <sz val="10"/>
        <color rgb="FFFF0000"/>
        <rFont val="Arial CE"/>
        <charset val="238"/>
      </rPr>
      <t>1. čtvrtletí 2024</t>
    </r>
  </si>
  <si>
    <t>2024 CELKEM</t>
  </si>
  <si>
    <t>2023 CELKEM</t>
  </si>
  <si>
    <t>2022 CELKEM</t>
  </si>
  <si>
    <r>
      <t xml:space="preserve">Návštěvnost a přenocování v hromadných ubytovacích zařízeních ve městě Karlovy Vary 
v 1. čtvrtletí 2025
</t>
    </r>
    <r>
      <rPr>
        <sz val="10"/>
        <rFont val="Arial CE"/>
        <charset val="238"/>
      </rPr>
      <t>(předběžné údaje)</t>
    </r>
  </si>
  <si>
    <t>Bulharsko</t>
  </si>
  <si>
    <t>Estonsko</t>
  </si>
  <si>
    <t>Finsko</t>
  </si>
  <si>
    <t>Chorvatsko</t>
  </si>
  <si>
    <t>Irsko</t>
  </si>
  <si>
    <t>Island</t>
  </si>
  <si>
    <t>Kypr</t>
  </si>
  <si>
    <t>Litva</t>
  </si>
  <si>
    <t>Lotyšsko</t>
  </si>
  <si>
    <t>Lucembursko</t>
  </si>
  <si>
    <t>Lichtenštejnsko</t>
  </si>
  <si>
    <t>Malta</t>
  </si>
  <si>
    <t>Nizozemské království</t>
  </si>
  <si>
    <t>Norsko</t>
  </si>
  <si>
    <t>Portugalsko</t>
  </si>
  <si>
    <t>Řecko</t>
  </si>
  <si>
    <t>Slovinsko</t>
  </si>
  <si>
    <t>Velká Británie a Severní Irsko</t>
  </si>
  <si>
    <t>Srbsko a Černá Hora</t>
  </si>
  <si>
    <t>Švédsko</t>
  </si>
  <si>
    <t>Švýcarsko</t>
  </si>
  <si>
    <t>Turecko</t>
  </si>
  <si>
    <t>Ostatní evropské země</t>
  </si>
  <si>
    <t>Kanada</t>
  </si>
  <si>
    <t>Brazílie</t>
  </si>
  <si>
    <t>Mexiko</t>
  </si>
  <si>
    <t>Ostatní střední a jižní Amerika</t>
  </si>
  <si>
    <t>Indie</t>
  </si>
  <si>
    <t>Japonsko</t>
  </si>
  <si>
    <t>Korejská republika</t>
  </si>
  <si>
    <t>Saúdská Arábie</t>
  </si>
  <si>
    <t>Spojené arabské emiráty</t>
  </si>
  <si>
    <t>Ostatní asijské země</t>
  </si>
  <si>
    <t>Jižní Afrika</t>
  </si>
  <si>
    <t>Ostatní Afrika</t>
  </si>
  <si>
    <t>Austrálie</t>
  </si>
  <si>
    <t>Nový Zéland</t>
  </si>
  <si>
    <t>Oceánie</t>
  </si>
  <si>
    <t>Thajsko</t>
  </si>
  <si>
    <t>Argentina</t>
  </si>
  <si>
    <t>Lázeňská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</si>
</sst>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#,##0_ ;\-#,##0\ "/>
    <numFmt numFmtId="165" formatCode="0_ ;\-0\ "/>
  </numFmts>
  <fonts count="24" x14ac:knownFonts="1">
    <font>
      <sz val="10"/>
      <name val="Arial CE"/>
      <charset val="238"/>
    </font>
    <font>
      <sz val="8"/>
      <color theme="1"/>
      <name val="Arial"/>
      <family val="2"/>
      <charset val="238"/>
    </font>
    <font>
      <sz val="8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  <charset val="238"/>
    </font>
    <font>
      <b/>
      <sz val="11"/>
      <color rgb="FFFF0000"/>
      <name val="Arial CE"/>
      <charset val="238"/>
    </font>
    <font>
      <b/>
      <sz val="12"/>
      <color rgb="FFFF0000"/>
      <name val="Arial CE"/>
      <charset val="238"/>
    </font>
    <font>
      <b/>
      <sz val="9"/>
      <color rgb="FFFF0000"/>
      <name val="Arial CE"/>
      <charset val="238"/>
    </font>
    <font>
      <b/>
      <vertAlign val="superscript"/>
      <sz val="9"/>
      <color rgb="FFFF0000"/>
      <name val="Arial CE"/>
      <charset val="238"/>
    </font>
    <font>
      <b/>
      <sz val="8"/>
      <color rgb="FFFF0000"/>
      <name val="Arial CE"/>
      <charset val="238"/>
    </font>
    <font>
      <sz val="11"/>
      <color rgb="FFFF0000"/>
      <name val="Arial CE"/>
      <charset val="238"/>
    </font>
    <font>
      <sz val="9"/>
      <name val="Arial CE"/>
      <charset val="238"/>
    </font>
    <font>
      <b/>
      <sz val="10"/>
      <color rgb="FFFF0000"/>
      <name val="Arial CE"/>
      <charset val="238"/>
    </font>
    <font>
      <b/>
      <sz val="16"/>
      <color theme="3"/>
      <name val="Arial CE"/>
      <charset val="238"/>
    </font>
    <font>
      <b/>
      <sz val="9"/>
      <name val="Arial CE"/>
      <charset val="238"/>
    </font>
    <font>
      <b/>
      <sz val="8"/>
      <color rgb="FFFF0000"/>
      <name val="Arial CE"/>
    </font>
    <font>
      <sz val="10"/>
      <name val="Arial CE"/>
      <charset val="238"/>
    </font>
    <font>
      <b/>
      <sz val="22"/>
      <color theme="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9" fontId="22" fillId="0" borderId="0" applyFont="0" applyFill="0" applyBorder="0" applyAlignment="0" applyProtection="0"/>
  </cellStyleXfs>
  <cellXfs count="336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1" xfId="0" applyFont="1" applyBorder="1"/>
    <xf numFmtId="0" fontId="4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 indent="2"/>
    </xf>
    <xf numFmtId="0" fontId="5" fillId="0" borderId="1" xfId="0" applyFont="1" applyBorder="1"/>
    <xf numFmtId="0" fontId="2" fillId="0" borderId="0" xfId="0" applyFont="1" applyAlignment="1">
      <alignment horizontal="left"/>
    </xf>
    <xf numFmtId="41" fontId="5" fillId="0" borderId="6" xfId="0" applyNumberFormat="1" applyFont="1" applyBorder="1"/>
    <xf numFmtId="41" fontId="2" fillId="0" borderId="2" xfId="0" applyNumberFormat="1" applyFont="1" applyBorder="1"/>
    <xf numFmtId="41" fontId="2" fillId="0" borderId="4" xfId="0" applyNumberFormat="1" applyFont="1" applyBorder="1"/>
    <xf numFmtId="41" fontId="5" fillId="0" borderId="2" xfId="0" applyNumberFormat="1" applyFont="1" applyBorder="1"/>
    <xf numFmtId="41" fontId="5" fillId="0" borderId="4" xfId="0" applyNumberFormat="1" applyFont="1" applyBorder="1"/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41" fontId="8" fillId="0" borderId="6" xfId="2" applyNumberFormat="1" applyFont="1" applyBorder="1"/>
    <xf numFmtId="41" fontId="5" fillId="0" borderId="5" xfId="0" applyNumberFormat="1" applyFont="1" applyBorder="1"/>
    <xf numFmtId="41" fontId="8" fillId="0" borderId="2" xfId="2" applyNumberFormat="1" applyFont="1" applyBorder="1"/>
    <xf numFmtId="41" fontId="7" fillId="0" borderId="2" xfId="2" applyNumberFormat="1" applyFont="1" applyBorder="1"/>
    <xf numFmtId="41" fontId="7" fillId="0" borderId="4" xfId="2" applyNumberFormat="1" applyFont="1" applyBorder="1"/>
    <xf numFmtId="0" fontId="9" fillId="0" borderId="0" xfId="1" applyFont="1" applyAlignment="1">
      <alignment horizontal="left" vertical="top"/>
    </xf>
    <xf numFmtId="0" fontId="3" fillId="0" borderId="0" xfId="0" applyFont="1" applyAlignment="1">
      <alignment horizontal="left" wrapText="1"/>
    </xf>
    <xf numFmtId="0" fontId="2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1" fontId="5" fillId="0" borderId="0" xfId="0" applyNumberFormat="1" applyFont="1"/>
    <xf numFmtId="41" fontId="2" fillId="0" borderId="0" xfId="0" applyNumberFormat="1" applyFont="1"/>
    <xf numFmtId="41" fontId="7" fillId="0" borderId="0" xfId="2" applyNumberFormat="1" applyFont="1"/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indent="2"/>
    </xf>
    <xf numFmtId="0" fontId="13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41" fontId="11" fillId="0" borderId="0" xfId="0" applyNumberFormat="1" applyFont="1"/>
    <xf numFmtId="0" fontId="11" fillId="0" borderId="0" xfId="0" applyFont="1"/>
    <xf numFmtId="0" fontId="16" fillId="0" borderId="0" xfId="0" applyFont="1"/>
    <xf numFmtId="0" fontId="11" fillId="0" borderId="21" xfId="0" applyFont="1" applyBorder="1" applyAlignment="1">
      <alignment vertical="center"/>
    </xf>
    <xf numFmtId="0" fontId="15" fillId="0" borderId="2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left" vertical="center"/>
    </xf>
    <xf numFmtId="41" fontId="2" fillId="0" borderId="21" xfId="0" applyNumberFormat="1" applyFont="1" applyBorder="1" applyAlignment="1">
      <alignment horizontal="left" vertical="center"/>
    </xf>
    <xf numFmtId="41" fontId="2" fillId="0" borderId="0" xfId="0" applyNumberFormat="1" applyFont="1" applyAlignment="1">
      <alignment horizontal="left" vertical="center"/>
    </xf>
    <xf numFmtId="41" fontId="5" fillId="0" borderId="21" xfId="0" applyNumberFormat="1" applyFont="1" applyBorder="1" applyAlignment="1">
      <alignment horizontal="left" vertical="center"/>
    </xf>
    <xf numFmtId="41" fontId="5" fillId="0" borderId="0" xfId="0" applyNumberFormat="1" applyFont="1" applyAlignment="1">
      <alignment horizontal="left" vertical="center"/>
    </xf>
    <xf numFmtId="41" fontId="2" fillId="0" borderId="30" xfId="0" applyNumberFormat="1" applyFont="1" applyBorder="1" applyAlignment="1">
      <alignment horizontal="left" vertical="center"/>
    </xf>
    <xf numFmtId="41" fontId="2" fillId="0" borderId="32" xfId="0" applyNumberFormat="1" applyFont="1" applyBorder="1" applyAlignment="1">
      <alignment horizontal="left" vertical="center"/>
    </xf>
    <xf numFmtId="41" fontId="2" fillId="0" borderId="33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/>
    </xf>
    <xf numFmtId="0" fontId="5" fillId="0" borderId="26" xfId="0" applyFont="1" applyBorder="1" applyAlignment="1">
      <alignment horizontal="right" vertical="center"/>
    </xf>
    <xf numFmtId="2" fontId="2" fillId="0" borderId="26" xfId="0" applyNumberFormat="1" applyFont="1" applyBorder="1" applyAlignment="1">
      <alignment horizontal="right" vertical="center"/>
    </xf>
    <xf numFmtId="2" fontId="5" fillId="0" borderId="26" xfId="0" applyNumberFormat="1" applyFont="1" applyBorder="1" applyAlignment="1">
      <alignment horizontal="right" vertical="center"/>
    </xf>
    <xf numFmtId="2" fontId="2" fillId="0" borderId="24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41" fontId="2" fillId="0" borderId="39" xfId="0" applyNumberFormat="1" applyFont="1" applyBorder="1" applyAlignment="1">
      <alignment horizontal="left" vertical="center"/>
    </xf>
    <xf numFmtId="41" fontId="2" fillId="0" borderId="40" xfId="0" applyNumberFormat="1" applyFont="1" applyBorder="1" applyAlignment="1">
      <alignment horizontal="left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/>
    </xf>
    <xf numFmtId="41" fontId="5" fillId="0" borderId="46" xfId="0" applyNumberFormat="1" applyFont="1" applyBorder="1" applyAlignment="1">
      <alignment horizontal="left" vertical="center"/>
    </xf>
    <xf numFmtId="41" fontId="5" fillId="0" borderId="47" xfId="0" applyNumberFormat="1" applyFont="1" applyBorder="1" applyAlignment="1">
      <alignment horizontal="left" vertical="center"/>
    </xf>
    <xf numFmtId="41" fontId="5" fillId="0" borderId="18" xfId="0" applyNumberFormat="1" applyFont="1" applyBorder="1" applyAlignment="1">
      <alignment horizontal="left" vertical="center"/>
    </xf>
    <xf numFmtId="41" fontId="5" fillId="0" borderId="19" xfId="0" applyNumberFormat="1" applyFont="1" applyBorder="1" applyAlignment="1">
      <alignment horizontal="left" vertical="center"/>
    </xf>
    <xf numFmtId="2" fontId="5" fillId="0" borderId="20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left"/>
    </xf>
    <xf numFmtId="0" fontId="2" fillId="0" borderId="26" xfId="0" applyFont="1" applyBorder="1"/>
    <xf numFmtId="41" fontId="5" fillId="0" borderId="39" xfId="0" applyNumberFormat="1" applyFont="1" applyBorder="1"/>
    <xf numFmtId="41" fontId="2" fillId="0" borderId="39" xfId="0" applyNumberFormat="1" applyFont="1" applyBorder="1"/>
    <xf numFmtId="41" fontId="7" fillId="0" borderId="39" xfId="2" applyNumberFormat="1" applyFont="1" applyBorder="1"/>
    <xf numFmtId="41" fontId="2" fillId="0" borderId="30" xfId="0" applyNumberFormat="1" applyFont="1" applyBorder="1"/>
    <xf numFmtId="41" fontId="2" fillId="0" borderId="40" xfId="0" applyNumberFormat="1" applyFont="1" applyBorder="1"/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1" fillId="0" borderId="50" xfId="0" applyFont="1" applyBorder="1"/>
    <xf numFmtId="0" fontId="2" fillId="0" borderId="21" xfId="0" applyFont="1" applyBorder="1"/>
    <xf numFmtId="0" fontId="5" fillId="0" borderId="51" xfId="0" applyFont="1" applyBorder="1"/>
    <xf numFmtId="0" fontId="2" fillId="0" borderId="38" xfId="0" applyFont="1" applyBorder="1"/>
    <xf numFmtId="41" fontId="8" fillId="0" borderId="4" xfId="2" applyNumberFormat="1" applyFont="1" applyBorder="1"/>
    <xf numFmtId="41" fontId="2" fillId="0" borderId="31" xfId="0" applyNumberFormat="1" applyFont="1" applyBorder="1"/>
    <xf numFmtId="41" fontId="5" fillId="0" borderId="1" xfId="0" applyNumberFormat="1" applyFont="1" applyBorder="1"/>
    <xf numFmtId="41" fontId="2" fillId="0" borderId="1" xfId="0" applyNumberFormat="1" applyFont="1" applyBorder="1"/>
    <xf numFmtId="41" fontId="7" fillId="0" borderId="1" xfId="2" applyNumberFormat="1" applyFont="1" applyBorder="1"/>
    <xf numFmtId="41" fontId="2" fillId="0" borderId="35" xfId="0" applyNumberFormat="1" applyFont="1" applyBorder="1"/>
    <xf numFmtId="41" fontId="8" fillId="0" borderId="1" xfId="2" applyNumberFormat="1" applyFont="1" applyBorder="1"/>
    <xf numFmtId="41" fontId="8" fillId="0" borderId="48" xfId="2" applyNumberFormat="1" applyFont="1" applyBorder="1"/>
    <xf numFmtId="41" fontId="7" fillId="0" borderId="48" xfId="2" applyNumberFormat="1" applyFont="1" applyBorder="1"/>
    <xf numFmtId="41" fontId="2" fillId="0" borderId="48" xfId="0" applyNumberFormat="1" applyFont="1" applyBorder="1"/>
    <xf numFmtId="41" fontId="2" fillId="0" borderId="49" xfId="0" applyNumberFormat="1" applyFont="1" applyBorder="1"/>
    <xf numFmtId="0" fontId="4" fillId="0" borderId="2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41" fontId="8" fillId="0" borderId="39" xfId="2" applyNumberFormat="1" applyFont="1" applyBorder="1"/>
    <xf numFmtId="0" fontId="4" fillId="0" borderId="53" xfId="0" applyFont="1" applyBorder="1" applyAlignment="1">
      <alignment horizontal="center" vertical="center" wrapText="1"/>
    </xf>
    <xf numFmtId="0" fontId="5" fillId="0" borderId="48" xfId="0" applyFont="1" applyBorder="1"/>
    <xf numFmtId="0" fontId="2" fillId="0" borderId="48" xfId="0" applyFont="1" applyBorder="1"/>
    <xf numFmtId="0" fontId="4" fillId="0" borderId="48" xfId="0" applyFont="1" applyBorder="1" applyAlignment="1">
      <alignment horizontal="left" indent="1"/>
    </xf>
    <xf numFmtId="0" fontId="2" fillId="0" borderId="48" xfId="0" applyFont="1" applyBorder="1" applyAlignment="1">
      <alignment horizontal="left" indent="1"/>
    </xf>
    <xf numFmtId="0" fontId="2" fillId="0" borderId="48" xfId="0" applyFont="1" applyBorder="1" applyAlignment="1">
      <alignment horizontal="left" indent="2"/>
    </xf>
    <xf numFmtId="0" fontId="2" fillId="0" borderId="49" xfId="0" applyFont="1" applyBorder="1" applyAlignment="1">
      <alignment horizontal="left" indent="2"/>
    </xf>
    <xf numFmtId="0" fontId="5" fillId="0" borderId="53" xfId="0" applyFont="1" applyBorder="1"/>
    <xf numFmtId="0" fontId="2" fillId="0" borderId="34" xfId="0" applyFont="1" applyBorder="1" applyAlignment="1">
      <alignment horizontal="left" indent="2"/>
    </xf>
    <xf numFmtId="2" fontId="17" fillId="0" borderId="51" xfId="0" applyNumberFormat="1" applyFont="1" applyBorder="1"/>
    <xf numFmtId="41" fontId="17" fillId="0" borderId="50" xfId="0" applyNumberFormat="1" applyFont="1" applyBorder="1"/>
    <xf numFmtId="41" fontId="8" fillId="0" borderId="0" xfId="2" applyNumberFormat="1" applyFont="1"/>
    <xf numFmtId="0" fontId="4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2" fontId="11" fillId="0" borderId="42" xfId="0" applyNumberFormat="1" applyFont="1" applyBorder="1"/>
    <xf numFmtId="41" fontId="2" fillId="0" borderId="11" xfId="0" applyNumberFormat="1" applyFont="1" applyBorder="1"/>
    <xf numFmtId="41" fontId="17" fillId="0" borderId="11" xfId="0" applyNumberFormat="1" applyFont="1" applyBorder="1"/>
    <xf numFmtId="0" fontId="2" fillId="0" borderId="22" xfId="0" applyFont="1" applyBorder="1"/>
    <xf numFmtId="41" fontId="18" fillId="0" borderId="9" xfId="0" applyNumberFormat="1" applyFont="1" applyBorder="1"/>
    <xf numFmtId="2" fontId="18" fillId="0" borderId="42" xfId="0" applyNumberFormat="1" applyFont="1" applyBorder="1"/>
    <xf numFmtId="0" fontId="2" fillId="0" borderId="21" xfId="0" applyFont="1" applyBorder="1" applyAlignment="1">
      <alignment vertical="center"/>
    </xf>
    <xf numFmtId="41" fontId="18" fillId="0" borderId="8" xfId="0" applyNumberFormat="1" applyFont="1" applyBorder="1"/>
    <xf numFmtId="0" fontId="11" fillId="0" borderId="55" xfId="0" applyFont="1" applyBorder="1"/>
    <xf numFmtId="41" fontId="17" fillId="0" borderId="55" xfId="0" applyNumberFormat="1" applyFont="1" applyBorder="1"/>
    <xf numFmtId="41" fontId="17" fillId="0" borderId="10" xfId="0" applyNumberFormat="1" applyFont="1" applyBorder="1"/>
    <xf numFmtId="41" fontId="2" fillId="0" borderId="10" xfId="0" applyNumberFormat="1" applyFont="1" applyBorder="1"/>
    <xf numFmtId="0" fontId="5" fillId="0" borderId="56" xfId="0" applyFont="1" applyBorder="1"/>
    <xf numFmtId="0" fontId="2" fillId="0" borderId="57" xfId="0" applyFont="1" applyBorder="1"/>
    <xf numFmtId="0" fontId="4" fillId="0" borderId="57" xfId="0" applyFont="1" applyBorder="1" applyAlignment="1">
      <alignment horizontal="left" indent="1"/>
    </xf>
    <xf numFmtId="0" fontId="2" fillId="0" borderId="57" xfId="0" applyFont="1" applyBorder="1" applyAlignment="1">
      <alignment horizontal="left" indent="1"/>
    </xf>
    <xf numFmtId="0" fontId="2" fillId="0" borderId="57" xfId="0" applyFont="1" applyBorder="1" applyAlignment="1">
      <alignment horizontal="left" indent="2"/>
    </xf>
    <xf numFmtId="0" fontId="2" fillId="0" borderId="58" xfId="0" applyFont="1" applyBorder="1" applyAlignment="1">
      <alignment horizontal="left" indent="2"/>
    </xf>
    <xf numFmtId="2" fontId="20" fillId="0" borderId="51" xfId="0" applyNumberFormat="1" applyFont="1" applyBorder="1"/>
    <xf numFmtId="2" fontId="20" fillId="0" borderId="38" xfId="0" applyNumberFormat="1" applyFont="1" applyBorder="1"/>
    <xf numFmtId="165" fontId="5" fillId="0" borderId="45" xfId="0" applyNumberFormat="1" applyFont="1" applyBorder="1" applyAlignment="1">
      <alignment horizontal="left" vertical="center"/>
    </xf>
    <xf numFmtId="165" fontId="5" fillId="0" borderId="46" xfId="0" applyNumberFormat="1" applyFont="1" applyBorder="1" applyAlignment="1">
      <alignment horizontal="left" vertical="center"/>
    </xf>
    <xf numFmtId="165" fontId="2" fillId="0" borderId="25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29" xfId="0" applyNumberFormat="1" applyFont="1" applyBorder="1" applyAlignment="1">
      <alignment horizontal="left" vertical="center"/>
    </xf>
    <xf numFmtId="165" fontId="2" fillId="0" borderId="30" xfId="0" applyNumberFormat="1" applyFont="1" applyBorder="1" applyAlignment="1">
      <alignment horizontal="left" vertical="center"/>
    </xf>
    <xf numFmtId="41" fontId="8" fillId="0" borderId="27" xfId="2" applyNumberFormat="1" applyFont="1" applyBorder="1"/>
    <xf numFmtId="41" fontId="5" fillId="0" borderId="27" xfId="0" applyNumberFormat="1" applyFont="1" applyBorder="1"/>
    <xf numFmtId="41" fontId="5" fillId="0" borderId="59" xfId="0" applyNumberFormat="1" applyFont="1" applyBorder="1"/>
    <xf numFmtId="0" fontId="4" fillId="0" borderId="18" xfId="0" applyFont="1" applyBorder="1" applyAlignment="1">
      <alignment horizontal="center" vertical="center" wrapText="1"/>
    </xf>
    <xf numFmtId="0" fontId="5" fillId="0" borderId="22" xfId="0" applyFont="1" applyBorder="1"/>
    <xf numFmtId="0" fontId="4" fillId="0" borderId="21" xfId="0" applyFont="1" applyBorder="1" applyAlignment="1">
      <alignment horizontal="left" indent="1"/>
    </xf>
    <xf numFmtId="0" fontId="2" fillId="0" borderId="21" xfId="0" applyFont="1" applyBorder="1" applyAlignment="1">
      <alignment horizontal="left" indent="1"/>
    </xf>
    <xf numFmtId="0" fontId="2" fillId="0" borderId="21" xfId="0" applyFont="1" applyBorder="1" applyAlignment="1">
      <alignment horizontal="left" indent="2"/>
    </xf>
    <xf numFmtId="0" fontId="2" fillId="0" borderId="32" xfId="0" applyFont="1" applyBorder="1" applyAlignment="1">
      <alignment horizontal="left" indent="2"/>
    </xf>
    <xf numFmtId="0" fontId="2" fillId="0" borderId="18" xfId="0" applyFont="1" applyBorder="1" applyAlignment="1">
      <alignment horizontal="left" indent="2"/>
    </xf>
    <xf numFmtId="41" fontId="8" fillId="0" borderId="12" xfId="2" applyNumberFormat="1" applyFont="1" applyBorder="1"/>
    <xf numFmtId="0" fontId="4" fillId="0" borderId="34" xfId="0" applyFont="1" applyBorder="1" applyAlignment="1">
      <alignment horizontal="center" vertical="center"/>
    </xf>
    <xf numFmtId="41" fontId="8" fillId="0" borderId="53" xfId="2" applyNumberFormat="1" applyFont="1" applyBorder="1"/>
    <xf numFmtId="41" fontId="8" fillId="0" borderId="28" xfId="2" applyNumberFormat="1" applyFont="1" applyBorder="1"/>
    <xf numFmtId="41" fontId="5" fillId="0" borderId="12" xfId="0" applyNumberFormat="1" applyFont="1" applyBorder="1"/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41" fontId="5" fillId="0" borderId="22" xfId="0" applyNumberFormat="1" applyFont="1" applyBorder="1" applyAlignment="1">
      <alignment horizontal="left" vertical="center"/>
    </xf>
    <xf numFmtId="41" fontId="5" fillId="0" borderId="16" xfId="0" applyNumberFormat="1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165" fontId="5" fillId="0" borderId="25" xfId="0" applyNumberFormat="1" applyFont="1" applyBorder="1" applyAlignment="1">
      <alignment horizontal="left" vertical="center"/>
    </xf>
    <xf numFmtId="165" fontId="5" fillId="0" borderId="2" xfId="0" applyNumberFormat="1" applyFont="1" applyBorder="1" applyAlignment="1">
      <alignment horizontal="left" vertical="center"/>
    </xf>
    <xf numFmtId="41" fontId="5" fillId="0" borderId="2" xfId="0" applyNumberFormat="1" applyFont="1" applyBorder="1" applyAlignment="1">
      <alignment horizontal="left" vertical="center"/>
    </xf>
    <xf numFmtId="41" fontId="5" fillId="0" borderId="39" xfId="0" applyNumberFormat="1" applyFont="1" applyBorder="1" applyAlignment="1">
      <alignment horizontal="left" vertical="center"/>
    </xf>
    <xf numFmtId="0" fontId="5" fillId="0" borderId="48" xfId="0" applyFont="1" applyBorder="1" applyAlignment="1">
      <alignment horizontal="left" indent="2"/>
    </xf>
    <xf numFmtId="41" fontId="5" fillId="0" borderId="48" xfId="0" applyNumberFormat="1" applyFont="1" applyBorder="1"/>
    <xf numFmtId="2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2" fontId="5" fillId="0" borderId="19" xfId="0" applyNumberFormat="1" applyFont="1" applyBorder="1" applyAlignment="1">
      <alignment horizontal="right" vertical="center"/>
    </xf>
    <xf numFmtId="2" fontId="5" fillId="0" borderId="16" xfId="0" applyNumberFormat="1" applyFont="1" applyBorder="1" applyAlignment="1">
      <alignment horizontal="right" vertical="center"/>
    </xf>
    <xf numFmtId="2" fontId="2" fillId="0" borderId="33" xfId="0" applyNumberFormat="1" applyFont="1" applyBorder="1" applyAlignment="1">
      <alignment horizontal="right" vertical="center"/>
    </xf>
    <xf numFmtId="41" fontId="2" fillId="0" borderId="61" xfId="0" applyNumberFormat="1" applyFont="1" applyBorder="1"/>
    <xf numFmtId="0" fontId="5" fillId="0" borderId="34" xfId="0" applyFont="1" applyBorder="1"/>
    <xf numFmtId="41" fontId="8" fillId="0" borderId="34" xfId="2" applyNumberFormat="1" applyFont="1" applyBorder="1"/>
    <xf numFmtId="41" fontId="8" fillId="0" borderId="62" xfId="2" applyNumberFormat="1" applyFont="1" applyBorder="1"/>
    <xf numFmtId="41" fontId="8" fillId="0" borderId="46" xfId="2" applyNumberFormat="1" applyFont="1" applyBorder="1"/>
    <xf numFmtId="41" fontId="8" fillId="0" borderId="63" xfId="2" applyNumberFormat="1" applyFont="1" applyBorder="1"/>
    <xf numFmtId="41" fontId="8" fillId="0" borderId="47" xfId="2" applyNumberFormat="1" applyFont="1" applyBorder="1"/>
    <xf numFmtId="41" fontId="5" fillId="0" borderId="46" xfId="0" applyNumberFormat="1" applyFont="1" applyBorder="1"/>
    <xf numFmtId="41" fontId="5" fillId="0" borderId="47" xfId="0" applyNumberFormat="1" applyFont="1" applyBorder="1"/>
    <xf numFmtId="0" fontId="13" fillId="0" borderId="10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5" fillId="0" borderId="28" xfId="0" applyFont="1" applyBorder="1"/>
    <xf numFmtId="0" fontId="5" fillId="0" borderId="21" xfId="0" applyFont="1" applyBorder="1" applyAlignment="1">
      <alignment horizontal="left" indent="2"/>
    </xf>
    <xf numFmtId="0" fontId="5" fillId="0" borderId="16" xfId="0" applyFont="1" applyBorder="1"/>
    <xf numFmtId="0" fontId="2" fillId="0" borderId="16" xfId="0" applyFont="1" applyBorder="1"/>
    <xf numFmtId="0" fontId="5" fillId="0" borderId="0" xfId="0" applyFont="1" applyAlignment="1">
      <alignment horizontal="left" indent="2"/>
    </xf>
    <xf numFmtId="0" fontId="2" fillId="0" borderId="33" xfId="0" applyFont="1" applyBorder="1" applyAlignment="1">
      <alignment horizontal="left" indent="2"/>
    </xf>
    <xf numFmtId="41" fontId="2" fillId="0" borderId="64" xfId="0" applyNumberFormat="1" applyFont="1" applyBorder="1"/>
    <xf numFmtId="41" fontId="8" fillId="0" borderId="44" xfId="2" applyNumberFormat="1" applyFont="1" applyBorder="1"/>
    <xf numFmtId="41" fontId="5" fillId="0" borderId="44" xfId="0" applyNumberFormat="1" applyFont="1" applyBorder="1"/>
    <xf numFmtId="0" fontId="2" fillId="0" borderId="53" xfId="0" applyFont="1" applyBorder="1"/>
    <xf numFmtId="0" fontId="2" fillId="0" borderId="48" xfId="0" applyFont="1" applyBorder="1" applyAlignment="1">
      <alignment vertical="center"/>
    </xf>
    <xf numFmtId="0" fontId="2" fillId="0" borderId="49" xfId="0" applyFont="1" applyBorder="1"/>
    <xf numFmtId="41" fontId="2" fillId="0" borderId="65" xfId="0" applyNumberFormat="1" applyFont="1" applyBorder="1"/>
    <xf numFmtId="41" fontId="5" fillId="0" borderId="62" xfId="0" applyNumberFormat="1" applyFont="1" applyBorder="1"/>
    <xf numFmtId="41" fontId="8" fillId="0" borderId="52" xfId="2" applyNumberFormat="1" applyFont="1" applyBorder="1"/>
    <xf numFmtId="41" fontId="5" fillId="0" borderId="52" xfId="0" applyNumberFormat="1" applyFont="1" applyBorder="1"/>
    <xf numFmtId="41" fontId="2" fillId="0" borderId="67" xfId="0" applyNumberFormat="1" applyFont="1" applyBorder="1"/>
    <xf numFmtId="41" fontId="8" fillId="0" borderId="68" xfId="2" applyNumberFormat="1" applyFont="1" applyBorder="1"/>
    <xf numFmtId="41" fontId="7" fillId="0" borderId="49" xfId="2" applyNumberFormat="1" applyFont="1" applyBorder="1"/>
    <xf numFmtId="0" fontId="2" fillId="0" borderId="57" xfId="0" applyFont="1" applyBorder="1" applyAlignment="1">
      <alignment horizontal="left"/>
    </xf>
    <xf numFmtId="9" fontId="2" fillId="0" borderId="0" xfId="3" applyFont="1"/>
    <xf numFmtId="41" fontId="18" fillId="0" borderId="41" xfId="0" applyNumberFormat="1" applyFont="1" applyBorder="1"/>
    <xf numFmtId="0" fontId="11" fillId="0" borderId="69" xfId="0" applyFont="1" applyBorder="1"/>
    <xf numFmtId="41" fontId="17" fillId="0" borderId="69" xfId="0" applyNumberFormat="1" applyFont="1" applyBorder="1"/>
    <xf numFmtId="41" fontId="17" fillId="0" borderId="70" xfId="0" applyNumberFormat="1" applyFont="1" applyBorder="1"/>
    <xf numFmtId="2" fontId="17" fillId="0" borderId="38" xfId="0" applyNumberFormat="1" applyFont="1" applyBorder="1"/>
    <xf numFmtId="0" fontId="2" fillId="0" borderId="32" xfId="0" applyFont="1" applyBorder="1"/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" fillId="0" borderId="67" xfId="0" applyFont="1" applyBorder="1"/>
    <xf numFmtId="0" fontId="11" fillId="0" borderId="61" xfId="0" applyFont="1" applyBorder="1"/>
    <xf numFmtId="0" fontId="5" fillId="0" borderId="64" xfId="0" applyFont="1" applyBorder="1"/>
    <xf numFmtId="41" fontId="5" fillId="0" borderId="28" xfId="0" applyNumberFormat="1" applyFont="1" applyBorder="1"/>
    <xf numFmtId="0" fontId="0" fillId="0" borderId="16" xfId="0" applyBorder="1"/>
    <xf numFmtId="0" fontId="0" fillId="0" borderId="33" xfId="0" applyBorder="1"/>
    <xf numFmtId="0" fontId="2" fillId="0" borderId="24" xfId="0" applyFont="1" applyBorder="1"/>
    <xf numFmtId="0" fontId="11" fillId="0" borderId="65" xfId="0" applyFont="1" applyBorder="1"/>
    <xf numFmtId="0" fontId="4" fillId="0" borderId="5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41" fontId="8" fillId="0" borderId="66" xfId="2" applyNumberFormat="1" applyFont="1" applyBorder="1"/>
    <xf numFmtId="41" fontId="8" fillId="0" borderId="59" xfId="2" applyNumberFormat="1" applyFont="1" applyBorder="1"/>
    <xf numFmtId="41" fontId="8" fillId="0" borderId="25" xfId="2" applyNumberFormat="1" applyFont="1" applyBorder="1"/>
    <xf numFmtId="41" fontId="7" fillId="0" borderId="25" xfId="2" applyNumberFormat="1" applyFont="1" applyBorder="1"/>
    <xf numFmtId="41" fontId="2" fillId="0" borderId="25" xfId="0" applyNumberFormat="1" applyFont="1" applyBorder="1"/>
    <xf numFmtId="41" fontId="2" fillId="0" borderId="29" xfId="0" applyNumberFormat="1" applyFont="1" applyBorder="1"/>
    <xf numFmtId="41" fontId="7" fillId="0" borderId="29" xfId="2" applyNumberFormat="1" applyFont="1" applyBorder="1"/>
    <xf numFmtId="0" fontId="19" fillId="0" borderId="22" xfId="0" applyFont="1" applyBorder="1" applyAlignment="1">
      <alignment vertical="center"/>
    </xf>
    <xf numFmtId="2" fontId="13" fillId="0" borderId="51" xfId="0" applyNumberFormat="1" applyFont="1" applyBorder="1"/>
    <xf numFmtId="41" fontId="17" fillId="0" borderId="17" xfId="0" applyNumberFormat="1" applyFont="1" applyBorder="1"/>
    <xf numFmtId="2" fontId="17" fillId="0" borderId="44" xfId="0" applyNumberFormat="1" applyFont="1" applyBorder="1"/>
    <xf numFmtId="2" fontId="13" fillId="0" borderId="38" xfId="0" applyNumberFormat="1" applyFont="1" applyBorder="1"/>
    <xf numFmtId="0" fontId="4" fillId="0" borderId="1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5" fillId="0" borderId="2" xfId="0" applyFont="1" applyBorder="1"/>
    <xf numFmtId="0" fontId="2" fillId="0" borderId="2" xfId="0" applyFont="1" applyBorder="1"/>
    <xf numFmtId="0" fontId="4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indent="2"/>
    </xf>
    <xf numFmtId="0" fontId="2" fillId="0" borderId="61" xfId="0" applyFont="1" applyBorder="1" applyAlignment="1">
      <alignment horizontal="left" indent="2"/>
    </xf>
    <xf numFmtId="41" fontId="7" fillId="0" borderId="61" xfId="2" applyNumberFormat="1" applyFont="1" applyBorder="1"/>
    <xf numFmtId="41" fontId="2" fillId="0" borderId="72" xfId="0" applyNumberFormat="1" applyFont="1" applyBorder="1"/>
    <xf numFmtId="0" fontId="0" fillId="2" borderId="0" xfId="0" applyFill="1"/>
    <xf numFmtId="164" fontId="2" fillId="0" borderId="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55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23" xfId="0" applyFont="1" applyBorder="1" applyAlignment="1">
      <alignment horizontal="right" vertical="center" wrapText="1"/>
    </xf>
    <xf numFmtId="0" fontId="15" fillId="0" borderId="26" xfId="0" applyFont="1" applyBorder="1" applyAlignment="1">
      <alignment horizontal="right" vertical="center" wrapText="1"/>
    </xf>
    <xf numFmtId="0" fontId="15" fillId="0" borderId="24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0" borderId="34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wrapText="1"/>
    </xf>
    <xf numFmtId="0" fontId="16" fillId="0" borderId="19" xfId="0" applyFont="1" applyBorder="1" applyAlignment="1">
      <alignment horizontal="center" wrapText="1"/>
    </xf>
    <xf numFmtId="0" fontId="16" fillId="0" borderId="20" xfId="0" applyFont="1" applyBorder="1" applyAlignment="1">
      <alignment horizontal="center" wrapText="1"/>
    </xf>
    <xf numFmtId="0" fontId="4" fillId="0" borderId="3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15" fillId="0" borderId="16" xfId="0" applyFont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2" fillId="0" borderId="36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3" fillId="0" borderId="22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19" fillId="0" borderId="22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2" fillId="0" borderId="71" xfId="0" applyFont="1" applyBorder="1" applyAlignment="1">
      <alignment horizontal="center"/>
    </xf>
  </cellXfs>
  <cellStyles count="4">
    <cellStyle name="Normální" xfId="0" builtinId="0"/>
    <cellStyle name="Normální 2" xfId="1" xr:uid="{00000000-0005-0000-0000-000001000000}"/>
    <cellStyle name="normální_1Q 2011" xfId="2" xr:uid="{00000000-0005-0000-0000-000002000000}"/>
    <cellStyle name="Procenta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B1:AJ34"/>
  <sheetViews>
    <sheetView workbookViewId="0">
      <selection activeCell="AK38" sqref="AK38"/>
    </sheetView>
  </sheetViews>
  <sheetFormatPr defaultColWidth="8.81640625" defaultRowHeight="12.5" x14ac:dyDescent="0.25"/>
  <cols>
    <col min="1" max="1" width="2.81640625" customWidth="1"/>
    <col min="2" max="2" width="19.1796875" bestFit="1" customWidth="1"/>
    <col min="3" max="26" width="7.7265625" customWidth="1"/>
    <col min="27" max="28" width="9.7265625" customWidth="1"/>
    <col min="29" max="29" width="9.7265625" style="51" customWidth="1"/>
    <col min="30" max="30" width="19" bestFit="1" customWidth="1"/>
    <col min="31" max="32" width="9.7265625" customWidth="1"/>
    <col min="33" max="33" width="9.7265625" style="51" customWidth="1"/>
    <col min="34" max="35" width="9.7265625" customWidth="1"/>
    <col min="36" max="36" width="9.7265625" style="51" customWidth="1"/>
  </cols>
  <sheetData>
    <row r="1" spans="2:36" ht="13" thickBot="1" x14ac:dyDescent="0.3"/>
    <row r="2" spans="2:36" s="1" customFormat="1" ht="16.5" customHeight="1" thickBot="1" x14ac:dyDescent="0.25">
      <c r="B2" s="262" t="s">
        <v>56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4" t="s">
        <v>57</v>
      </c>
      <c r="AB2" s="265"/>
      <c r="AC2" s="266"/>
      <c r="AE2" s="262" t="s">
        <v>78</v>
      </c>
      <c r="AF2" s="263"/>
      <c r="AG2" s="267"/>
      <c r="AH2" s="263" t="s">
        <v>71</v>
      </c>
      <c r="AI2" s="263"/>
      <c r="AJ2" s="267"/>
    </row>
    <row r="3" spans="2:36" s="1" customFormat="1" ht="16.5" customHeight="1" thickBot="1" x14ac:dyDescent="0.25">
      <c r="B3" s="38"/>
      <c r="C3" s="268" t="s">
        <v>0</v>
      </c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  <c r="O3" s="271" t="s">
        <v>1</v>
      </c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3"/>
      <c r="AA3" s="39" t="s">
        <v>58</v>
      </c>
      <c r="AB3" s="40" t="s">
        <v>1</v>
      </c>
      <c r="AC3" s="274" t="s">
        <v>59</v>
      </c>
      <c r="AD3" s="38"/>
      <c r="AE3" s="39" t="s">
        <v>58</v>
      </c>
      <c r="AF3" s="40" t="s">
        <v>1</v>
      </c>
      <c r="AG3" s="274" t="s">
        <v>59</v>
      </c>
      <c r="AH3" s="40" t="s">
        <v>58</v>
      </c>
      <c r="AI3" s="40" t="s">
        <v>1</v>
      </c>
      <c r="AJ3" s="274" t="s">
        <v>59</v>
      </c>
    </row>
    <row r="4" spans="2:36" s="1" customFormat="1" ht="16.5" customHeight="1" thickBot="1" x14ac:dyDescent="0.25">
      <c r="B4" s="38"/>
      <c r="C4" s="61" t="s">
        <v>60</v>
      </c>
      <c r="D4" s="62" t="s">
        <v>61</v>
      </c>
      <c r="E4" s="62" t="s">
        <v>62</v>
      </c>
      <c r="F4" s="62" t="s">
        <v>63</v>
      </c>
      <c r="G4" s="62" t="s">
        <v>64</v>
      </c>
      <c r="H4" s="62" t="s">
        <v>36</v>
      </c>
      <c r="I4" s="62" t="s">
        <v>17</v>
      </c>
      <c r="J4" s="62" t="s">
        <v>18</v>
      </c>
      <c r="K4" s="62" t="s">
        <v>19</v>
      </c>
      <c r="L4" s="62" t="s">
        <v>46</v>
      </c>
      <c r="M4" s="62" t="s">
        <v>45</v>
      </c>
      <c r="N4" s="63" t="s">
        <v>44</v>
      </c>
      <c r="O4" s="61" t="s">
        <v>60</v>
      </c>
      <c r="P4" s="62" t="s">
        <v>61</v>
      </c>
      <c r="Q4" s="62" t="s">
        <v>62</v>
      </c>
      <c r="R4" s="62" t="s">
        <v>63</v>
      </c>
      <c r="S4" s="62" t="s">
        <v>64</v>
      </c>
      <c r="T4" s="62" t="s">
        <v>36</v>
      </c>
      <c r="U4" s="62" t="s">
        <v>17</v>
      </c>
      <c r="V4" s="62" t="s">
        <v>18</v>
      </c>
      <c r="W4" s="62" t="s">
        <v>19</v>
      </c>
      <c r="X4" s="62" t="s">
        <v>46</v>
      </c>
      <c r="Y4" s="62" t="s">
        <v>45</v>
      </c>
      <c r="Z4" s="63" t="s">
        <v>44</v>
      </c>
      <c r="AA4" s="39" t="s">
        <v>65</v>
      </c>
      <c r="AB4" s="40" t="s">
        <v>65</v>
      </c>
      <c r="AC4" s="275"/>
      <c r="AD4" s="38"/>
      <c r="AE4" s="39" t="s">
        <v>65</v>
      </c>
      <c r="AF4" s="40" t="s">
        <v>65</v>
      </c>
      <c r="AG4" s="276"/>
      <c r="AH4" s="40" t="s">
        <v>65</v>
      </c>
      <c r="AI4" s="40" t="s">
        <v>65</v>
      </c>
      <c r="AJ4" s="276"/>
    </row>
    <row r="5" spans="2:36" s="2" customFormat="1" ht="17.25" customHeight="1" thickBot="1" x14ac:dyDescent="0.3">
      <c r="B5" s="64" t="s">
        <v>66</v>
      </c>
      <c r="C5" s="135">
        <v>23087</v>
      </c>
      <c r="D5" s="136">
        <v>27531</v>
      </c>
      <c r="E5" s="136">
        <v>33025</v>
      </c>
      <c r="F5" s="65">
        <v>36259</v>
      </c>
      <c r="G5" s="65">
        <v>36607</v>
      </c>
      <c r="H5" s="65">
        <v>41990</v>
      </c>
      <c r="I5" s="65">
        <v>43694</v>
      </c>
      <c r="J5" s="65">
        <v>43606</v>
      </c>
      <c r="K5" s="65">
        <v>40101</v>
      </c>
      <c r="L5" s="65">
        <v>46125</v>
      </c>
      <c r="M5" s="65">
        <v>35205</v>
      </c>
      <c r="N5" s="66">
        <v>37708</v>
      </c>
      <c r="O5" s="135">
        <v>113683</v>
      </c>
      <c r="P5" s="136">
        <v>120979</v>
      </c>
      <c r="Q5" s="136">
        <v>167249</v>
      </c>
      <c r="R5" s="65">
        <v>181084</v>
      </c>
      <c r="S5" s="65">
        <v>170444</v>
      </c>
      <c r="T5" s="65">
        <v>160157</v>
      </c>
      <c r="U5" s="65">
        <v>177694</v>
      </c>
      <c r="V5" s="65">
        <v>182638</v>
      </c>
      <c r="W5" s="65">
        <v>174185</v>
      </c>
      <c r="X5" s="65">
        <v>198694</v>
      </c>
      <c r="Y5" s="65">
        <v>163218</v>
      </c>
      <c r="Z5" s="66">
        <v>131765</v>
      </c>
      <c r="AA5" s="67">
        <f>SUM(C5:N5)</f>
        <v>444938</v>
      </c>
      <c r="AB5" s="68">
        <f>SUM(O5:Z5)</f>
        <v>1941790</v>
      </c>
      <c r="AC5" s="69">
        <f>AB5/AA5</f>
        <v>4.364181076914087</v>
      </c>
      <c r="AD5" s="64" t="s">
        <v>66</v>
      </c>
      <c r="AE5" s="67">
        <f>SUM(C5:H5)</f>
        <v>198499</v>
      </c>
      <c r="AF5" s="68">
        <f>SUM(O5:T5)</f>
        <v>913596</v>
      </c>
      <c r="AG5" s="69">
        <f>AF5/AE5</f>
        <v>4.6025219270626048</v>
      </c>
      <c r="AH5" s="68">
        <f>SUM(C5:K5)</f>
        <v>325900</v>
      </c>
      <c r="AI5" s="68">
        <f>SUM(O5:W5)</f>
        <v>1448113</v>
      </c>
      <c r="AJ5" s="69">
        <f>AI5/AH5</f>
        <v>4.4434274317275237</v>
      </c>
    </row>
    <row r="6" spans="2:36" s="49" customFormat="1" ht="15" customHeight="1" x14ac:dyDescent="0.25">
      <c r="B6" s="56" t="s">
        <v>5</v>
      </c>
      <c r="C6" s="137"/>
      <c r="D6" s="138"/>
      <c r="E6" s="138"/>
      <c r="F6" s="41"/>
      <c r="G6" s="41"/>
      <c r="H6" s="41"/>
      <c r="I6" s="41"/>
      <c r="J6" s="41"/>
      <c r="K6" s="41"/>
      <c r="L6" s="41"/>
      <c r="M6" s="41"/>
      <c r="N6" s="59"/>
      <c r="O6" s="137"/>
      <c r="P6" s="138"/>
      <c r="Q6" s="138"/>
      <c r="R6" s="41"/>
      <c r="S6" s="41"/>
      <c r="T6" s="41"/>
      <c r="U6" s="41"/>
      <c r="V6" s="41"/>
      <c r="W6" s="41"/>
      <c r="X6" s="41"/>
      <c r="Y6" s="41"/>
      <c r="Z6" s="59"/>
      <c r="AA6" s="42"/>
      <c r="AB6" s="43"/>
      <c r="AC6" s="52"/>
      <c r="AD6" s="56" t="s">
        <v>5</v>
      </c>
      <c r="AE6" s="42"/>
      <c r="AF6" s="43"/>
      <c r="AG6" s="52"/>
      <c r="AH6" s="43"/>
      <c r="AI6" s="43"/>
      <c r="AJ6" s="52"/>
    </row>
    <row r="7" spans="2:36" s="49" customFormat="1" ht="15" customHeight="1" x14ac:dyDescent="0.25">
      <c r="B7" s="57" t="s">
        <v>3</v>
      </c>
      <c r="C7" s="137">
        <v>5313</v>
      </c>
      <c r="D7" s="138">
        <v>6962</v>
      </c>
      <c r="E7" s="138">
        <v>8995</v>
      </c>
      <c r="F7" s="41">
        <v>9525</v>
      </c>
      <c r="G7" s="41">
        <v>10760</v>
      </c>
      <c r="H7" s="41">
        <v>16678</v>
      </c>
      <c r="I7" s="41">
        <v>16577</v>
      </c>
      <c r="J7" s="41">
        <v>12672</v>
      </c>
      <c r="K7" s="41">
        <v>10998</v>
      </c>
      <c r="L7" s="41">
        <v>11673</v>
      </c>
      <c r="M7" s="41">
        <v>9583</v>
      </c>
      <c r="N7" s="59">
        <v>8498</v>
      </c>
      <c r="O7" s="137">
        <v>14344</v>
      </c>
      <c r="P7" s="138">
        <v>19775</v>
      </c>
      <c r="Q7" s="138">
        <v>31081</v>
      </c>
      <c r="R7" s="41">
        <v>32905</v>
      </c>
      <c r="S7" s="41">
        <v>38141</v>
      </c>
      <c r="T7" s="41">
        <v>50822</v>
      </c>
      <c r="U7" s="41">
        <v>54071</v>
      </c>
      <c r="V7" s="41">
        <v>44573</v>
      </c>
      <c r="W7" s="41">
        <v>40002</v>
      </c>
      <c r="X7" s="41">
        <v>39896</v>
      </c>
      <c r="Y7" s="41">
        <v>30899</v>
      </c>
      <c r="Z7" s="59">
        <v>20826</v>
      </c>
      <c r="AA7" s="42">
        <f t="shared" ref="AA7:AA19" si="0">SUM(C7:N7)</f>
        <v>128234</v>
      </c>
      <c r="AB7" s="43">
        <f t="shared" ref="AB7:AB19" si="1">SUM(O7:Z7)</f>
        <v>417335</v>
      </c>
      <c r="AC7" s="53">
        <f t="shared" ref="AC7:AC34" si="2">AB7/AA7</f>
        <v>3.2544800910834879</v>
      </c>
      <c r="AD7" s="57" t="s">
        <v>3</v>
      </c>
      <c r="AE7" s="42">
        <f>SUM(C7:H7)</f>
        <v>58233</v>
      </c>
      <c r="AF7" s="43">
        <f>SUM(O7:T7)</f>
        <v>187068</v>
      </c>
      <c r="AG7" s="53">
        <f t="shared" ref="AG7:AG8" si="3">AF7/AE7</f>
        <v>3.2124053371799497</v>
      </c>
      <c r="AH7" s="43">
        <f>SUM(C7:K7)</f>
        <v>98480</v>
      </c>
      <c r="AI7" s="43">
        <f>SUM(O7:W7)</f>
        <v>325714</v>
      </c>
      <c r="AJ7" s="53">
        <f t="shared" ref="AJ7:AJ8" si="4">AI7/AH7</f>
        <v>3.3074126726238831</v>
      </c>
    </row>
    <row r="8" spans="2:36" s="49" customFormat="1" ht="15" customHeight="1" x14ac:dyDescent="0.25">
      <c r="B8" s="57" t="s">
        <v>4</v>
      </c>
      <c r="C8" s="137">
        <v>17774</v>
      </c>
      <c r="D8" s="138">
        <v>20569</v>
      </c>
      <c r="E8" s="138">
        <v>24030</v>
      </c>
      <c r="F8" s="41">
        <v>26734</v>
      </c>
      <c r="G8" s="41">
        <v>25847</v>
      </c>
      <c r="H8" s="41">
        <v>25312</v>
      </c>
      <c r="I8" s="41">
        <v>27117</v>
      </c>
      <c r="J8" s="41">
        <v>30934</v>
      </c>
      <c r="K8" s="41">
        <v>29103</v>
      </c>
      <c r="L8" s="41">
        <v>34452</v>
      </c>
      <c r="M8" s="41">
        <v>25622</v>
      </c>
      <c r="N8" s="59">
        <v>29210</v>
      </c>
      <c r="O8" s="137">
        <v>99339</v>
      </c>
      <c r="P8" s="138">
        <v>101204</v>
      </c>
      <c r="Q8" s="138">
        <v>136168</v>
      </c>
      <c r="R8" s="41">
        <v>148179</v>
      </c>
      <c r="S8" s="41">
        <v>132303</v>
      </c>
      <c r="T8" s="41">
        <v>109335</v>
      </c>
      <c r="U8" s="41">
        <v>123623</v>
      </c>
      <c r="V8" s="41">
        <v>138065</v>
      </c>
      <c r="W8" s="41">
        <v>134183</v>
      </c>
      <c r="X8" s="41">
        <v>158798</v>
      </c>
      <c r="Y8" s="41">
        <v>132319</v>
      </c>
      <c r="Z8" s="59">
        <v>110939</v>
      </c>
      <c r="AA8" s="42">
        <f t="shared" si="0"/>
        <v>316704</v>
      </c>
      <c r="AB8" s="43">
        <f t="shared" si="1"/>
        <v>1524455</v>
      </c>
      <c r="AC8" s="53">
        <f t="shared" si="2"/>
        <v>4.8135009346266546</v>
      </c>
      <c r="AD8" s="57" t="s">
        <v>4</v>
      </c>
      <c r="AE8" s="42">
        <f t="shared" ref="AE8:AE19" si="5">SUM(C8:H8)</f>
        <v>140266</v>
      </c>
      <c r="AF8" s="43">
        <f t="shared" ref="AF8:AF19" si="6">SUM(O8:T8)</f>
        <v>726528</v>
      </c>
      <c r="AG8" s="53">
        <f t="shared" si="3"/>
        <v>5.1796443899448192</v>
      </c>
      <c r="AH8" s="43">
        <f>SUM(C8:K8)</f>
        <v>227420</v>
      </c>
      <c r="AI8" s="43">
        <f>SUM(O8:W8)</f>
        <v>1122399</v>
      </c>
      <c r="AJ8" s="53">
        <f t="shared" si="4"/>
        <v>4.9353574883475506</v>
      </c>
    </row>
    <row r="9" spans="2:36" s="50" customFormat="1" ht="15" customHeight="1" x14ac:dyDescent="0.25">
      <c r="B9" s="56" t="s">
        <v>2</v>
      </c>
      <c r="C9" s="137"/>
      <c r="D9" s="138"/>
      <c r="E9" s="138"/>
      <c r="F9" s="41"/>
      <c r="G9" s="41"/>
      <c r="H9" s="41"/>
      <c r="I9" s="41"/>
      <c r="J9" s="41"/>
      <c r="K9" s="41"/>
      <c r="L9" s="41"/>
      <c r="M9" s="41"/>
      <c r="N9" s="59"/>
      <c r="O9" s="137"/>
      <c r="P9" s="138"/>
      <c r="Q9" s="138"/>
      <c r="R9" s="41"/>
      <c r="S9" s="41"/>
      <c r="T9" s="41"/>
      <c r="U9" s="41"/>
      <c r="V9" s="41"/>
      <c r="W9" s="41"/>
      <c r="X9" s="41"/>
      <c r="Y9" s="41"/>
      <c r="Z9" s="59"/>
      <c r="AA9" s="42"/>
      <c r="AB9" s="43"/>
      <c r="AC9" s="53"/>
      <c r="AD9" s="56" t="s">
        <v>2</v>
      </c>
      <c r="AE9" s="42">
        <f t="shared" si="5"/>
        <v>0</v>
      </c>
      <c r="AF9" s="43">
        <f t="shared" si="6"/>
        <v>0</v>
      </c>
      <c r="AG9" s="53"/>
      <c r="AH9" s="43"/>
      <c r="AI9" s="43"/>
      <c r="AJ9" s="53"/>
    </row>
    <row r="10" spans="2:36" s="49" customFormat="1" ht="15" customHeight="1" x14ac:dyDescent="0.25">
      <c r="B10" s="162" t="s">
        <v>6</v>
      </c>
      <c r="C10" s="163">
        <v>7035</v>
      </c>
      <c r="D10" s="164">
        <v>9411</v>
      </c>
      <c r="E10" s="164">
        <v>8922</v>
      </c>
      <c r="F10" s="165">
        <v>9072</v>
      </c>
      <c r="G10" s="165">
        <v>8479</v>
      </c>
      <c r="H10" s="165">
        <v>8335</v>
      </c>
      <c r="I10" s="165">
        <v>6711</v>
      </c>
      <c r="J10" s="165">
        <v>8744</v>
      </c>
      <c r="K10" s="165">
        <v>9340</v>
      </c>
      <c r="L10" s="165">
        <v>13067</v>
      </c>
      <c r="M10" s="165">
        <v>9986</v>
      </c>
      <c r="N10" s="166">
        <v>14035</v>
      </c>
      <c r="O10" s="163">
        <v>26395</v>
      </c>
      <c r="P10" s="164">
        <v>38753</v>
      </c>
      <c r="Q10" s="164">
        <v>40682</v>
      </c>
      <c r="R10" s="165">
        <v>35570</v>
      </c>
      <c r="S10" s="165">
        <v>31104</v>
      </c>
      <c r="T10" s="165">
        <v>29379</v>
      </c>
      <c r="U10" s="165">
        <v>23038</v>
      </c>
      <c r="V10" s="165">
        <v>27668</v>
      </c>
      <c r="W10" s="165">
        <v>33318</v>
      </c>
      <c r="X10" s="165">
        <v>49650</v>
      </c>
      <c r="Y10" s="165">
        <v>43320</v>
      </c>
      <c r="Z10" s="166">
        <v>46741</v>
      </c>
      <c r="AA10" s="44">
        <f t="shared" si="0"/>
        <v>113137</v>
      </c>
      <c r="AB10" s="45">
        <f t="shared" si="1"/>
        <v>425618</v>
      </c>
      <c r="AC10" s="54">
        <f t="shared" si="2"/>
        <v>3.7619700009722727</v>
      </c>
      <c r="AD10" s="162" t="s">
        <v>6</v>
      </c>
      <c r="AE10" s="44">
        <f t="shared" si="5"/>
        <v>51254</v>
      </c>
      <c r="AF10" s="45">
        <f t="shared" si="6"/>
        <v>201883</v>
      </c>
      <c r="AG10" s="54">
        <f t="shared" ref="AG10:AG20" si="7">AF10/AE10</f>
        <v>3.9388730635657705</v>
      </c>
      <c r="AH10" s="45">
        <f>SUM(C10:K10)</f>
        <v>76049</v>
      </c>
      <c r="AI10" s="45">
        <f>SUM(O10:W10)</f>
        <v>285907</v>
      </c>
      <c r="AJ10" s="54">
        <f t="shared" ref="AJ10:AJ20" si="8">AI10/AH10</f>
        <v>3.7595103157174981</v>
      </c>
    </row>
    <row r="11" spans="2:36" s="50" customFormat="1" ht="15" customHeight="1" x14ac:dyDescent="0.25">
      <c r="B11" s="56" t="s">
        <v>7</v>
      </c>
      <c r="C11" s="137">
        <v>4682</v>
      </c>
      <c r="D11" s="138">
        <v>4238</v>
      </c>
      <c r="E11" s="138">
        <v>6747</v>
      </c>
      <c r="F11" s="41">
        <v>8010</v>
      </c>
      <c r="G11" s="41">
        <v>5595</v>
      </c>
      <c r="H11" s="41">
        <v>3216</v>
      </c>
      <c r="I11" s="41">
        <v>3280</v>
      </c>
      <c r="J11" s="41">
        <v>3935</v>
      </c>
      <c r="K11" s="41">
        <v>4978</v>
      </c>
      <c r="L11" s="41">
        <v>6394</v>
      </c>
      <c r="M11" s="41">
        <v>5414</v>
      </c>
      <c r="N11" s="59">
        <v>4567</v>
      </c>
      <c r="O11" s="137">
        <v>44755</v>
      </c>
      <c r="P11" s="138">
        <v>38222</v>
      </c>
      <c r="Q11" s="138">
        <v>64309</v>
      </c>
      <c r="R11" s="41">
        <v>77666</v>
      </c>
      <c r="S11" s="41">
        <v>59943</v>
      </c>
      <c r="T11" s="41">
        <v>31081</v>
      </c>
      <c r="U11" s="41">
        <v>30082</v>
      </c>
      <c r="V11" s="41">
        <v>36064</v>
      </c>
      <c r="W11" s="41">
        <v>44750</v>
      </c>
      <c r="X11" s="41">
        <v>58007</v>
      </c>
      <c r="Y11" s="41">
        <v>52327</v>
      </c>
      <c r="Z11" s="59">
        <v>30686</v>
      </c>
      <c r="AA11" s="42">
        <f t="shared" si="0"/>
        <v>61056</v>
      </c>
      <c r="AB11" s="43">
        <f t="shared" si="1"/>
        <v>567892</v>
      </c>
      <c r="AC11" s="53">
        <f t="shared" si="2"/>
        <v>9.3011661425576513</v>
      </c>
      <c r="AD11" s="56" t="s">
        <v>7</v>
      </c>
      <c r="AE11" s="42">
        <f t="shared" si="5"/>
        <v>32488</v>
      </c>
      <c r="AF11" s="43">
        <f t="shared" si="6"/>
        <v>315976</v>
      </c>
      <c r="AG11" s="53">
        <f t="shared" si="7"/>
        <v>9.7259295739965523</v>
      </c>
      <c r="AH11" s="43">
        <f t="shared" ref="AH11:AH19" si="9">SUM(C11:K11)</f>
        <v>44681</v>
      </c>
      <c r="AI11" s="43">
        <f t="shared" ref="AI11:AI19" si="10">SUM(O11:W11)</f>
        <v>426872</v>
      </c>
      <c r="AJ11" s="53">
        <f t="shared" si="8"/>
        <v>9.5537700588617085</v>
      </c>
    </row>
    <row r="12" spans="2:36" s="50" customFormat="1" ht="15" customHeight="1" x14ac:dyDescent="0.25">
      <c r="B12" s="56" t="s">
        <v>67</v>
      </c>
      <c r="C12" s="137">
        <v>533</v>
      </c>
      <c r="D12" s="138">
        <v>986</v>
      </c>
      <c r="E12" s="138">
        <v>1174</v>
      </c>
      <c r="F12" s="41">
        <v>1161</v>
      </c>
      <c r="G12" s="41">
        <v>2074</v>
      </c>
      <c r="H12" s="41">
        <v>2361</v>
      </c>
      <c r="I12" s="41">
        <v>2394</v>
      </c>
      <c r="J12" s="41">
        <v>3119</v>
      </c>
      <c r="K12" s="41">
        <v>2303</v>
      </c>
      <c r="L12" s="41">
        <v>2783</v>
      </c>
      <c r="M12" s="41">
        <v>1722</v>
      </c>
      <c r="N12" s="59">
        <v>747</v>
      </c>
      <c r="O12" s="137">
        <v>567</v>
      </c>
      <c r="P12" s="138">
        <v>1044</v>
      </c>
      <c r="Q12" s="138">
        <v>1219</v>
      </c>
      <c r="R12" s="41">
        <v>1217</v>
      </c>
      <c r="S12" s="41">
        <v>2188</v>
      </c>
      <c r="T12" s="41">
        <v>2729</v>
      </c>
      <c r="U12" s="41">
        <v>2560</v>
      </c>
      <c r="V12" s="41">
        <v>3303</v>
      </c>
      <c r="W12" s="41">
        <v>2422</v>
      </c>
      <c r="X12" s="41">
        <v>3016</v>
      </c>
      <c r="Y12" s="41">
        <v>1790</v>
      </c>
      <c r="Z12" s="59">
        <v>830</v>
      </c>
      <c r="AA12" s="42">
        <f t="shared" si="0"/>
        <v>21357</v>
      </c>
      <c r="AB12" s="43">
        <f t="shared" si="1"/>
        <v>22885</v>
      </c>
      <c r="AC12" s="53">
        <f t="shared" si="2"/>
        <v>1.071545629067753</v>
      </c>
      <c r="AD12" s="56" t="s">
        <v>67</v>
      </c>
      <c r="AE12" s="42">
        <f t="shared" si="5"/>
        <v>8289</v>
      </c>
      <c r="AF12" s="43">
        <f t="shared" si="6"/>
        <v>8964</v>
      </c>
      <c r="AG12" s="53">
        <f t="shared" si="7"/>
        <v>1.0814332247557004</v>
      </c>
      <c r="AH12" s="43">
        <f t="shared" si="9"/>
        <v>16105</v>
      </c>
      <c r="AI12" s="43">
        <f t="shared" si="10"/>
        <v>17249</v>
      </c>
      <c r="AJ12" s="53">
        <f t="shared" si="8"/>
        <v>1.071033840422229</v>
      </c>
    </row>
    <row r="13" spans="2:36" s="50" customFormat="1" ht="15" customHeight="1" x14ac:dyDescent="0.25">
      <c r="B13" s="56" t="s">
        <v>68</v>
      </c>
      <c r="C13" s="137">
        <v>702</v>
      </c>
      <c r="D13" s="138">
        <v>1261</v>
      </c>
      <c r="E13" s="138">
        <v>867</v>
      </c>
      <c r="F13" s="41">
        <v>690</v>
      </c>
      <c r="G13" s="41">
        <v>1113</v>
      </c>
      <c r="H13" s="41">
        <v>1274</v>
      </c>
      <c r="I13" s="41">
        <v>1196</v>
      </c>
      <c r="J13" s="41">
        <v>1068</v>
      </c>
      <c r="K13" s="41">
        <v>1740</v>
      </c>
      <c r="L13" s="41">
        <v>1716</v>
      </c>
      <c r="M13" s="41">
        <v>1495</v>
      </c>
      <c r="N13" s="59">
        <v>1378</v>
      </c>
      <c r="O13" s="137">
        <v>712</v>
      </c>
      <c r="P13" s="138">
        <v>1277</v>
      </c>
      <c r="Q13" s="138">
        <v>901</v>
      </c>
      <c r="R13" s="41">
        <v>719</v>
      </c>
      <c r="S13" s="41">
        <v>1152</v>
      </c>
      <c r="T13" s="41">
        <v>1311</v>
      </c>
      <c r="U13" s="41">
        <v>1248</v>
      </c>
      <c r="V13" s="41">
        <v>1112</v>
      </c>
      <c r="W13" s="41">
        <v>1777</v>
      </c>
      <c r="X13" s="41">
        <v>1767</v>
      </c>
      <c r="Y13" s="41">
        <v>1555</v>
      </c>
      <c r="Z13" s="59">
        <v>1434</v>
      </c>
      <c r="AA13" s="42">
        <f t="shared" si="0"/>
        <v>14500</v>
      </c>
      <c r="AB13" s="43">
        <f t="shared" si="1"/>
        <v>14965</v>
      </c>
      <c r="AC13" s="53">
        <f t="shared" si="2"/>
        <v>1.0320689655172415</v>
      </c>
      <c r="AD13" s="56" t="s">
        <v>72</v>
      </c>
      <c r="AE13" s="42">
        <f t="shared" si="5"/>
        <v>5907</v>
      </c>
      <c r="AF13" s="43">
        <f t="shared" si="6"/>
        <v>6072</v>
      </c>
      <c r="AG13" s="53">
        <f t="shared" si="7"/>
        <v>1.0279329608938548</v>
      </c>
      <c r="AH13" s="43">
        <f t="shared" si="9"/>
        <v>9911</v>
      </c>
      <c r="AI13" s="43">
        <f t="shared" si="10"/>
        <v>10209</v>
      </c>
      <c r="AJ13" s="53">
        <f t="shared" si="8"/>
        <v>1.030067601654727</v>
      </c>
    </row>
    <row r="14" spans="2:36" s="50" customFormat="1" ht="15" customHeight="1" x14ac:dyDescent="0.25">
      <c r="B14" s="56" t="s">
        <v>9</v>
      </c>
      <c r="C14" s="137">
        <v>1001</v>
      </c>
      <c r="D14" s="138">
        <v>642</v>
      </c>
      <c r="E14" s="138">
        <v>771</v>
      </c>
      <c r="F14" s="41">
        <v>679</v>
      </c>
      <c r="G14" s="41">
        <v>710</v>
      </c>
      <c r="H14" s="41">
        <v>546</v>
      </c>
      <c r="I14" s="41">
        <v>507</v>
      </c>
      <c r="J14" s="41">
        <v>602</v>
      </c>
      <c r="K14" s="41">
        <v>799</v>
      </c>
      <c r="L14" s="41">
        <v>986</v>
      </c>
      <c r="M14" s="41">
        <v>858</v>
      </c>
      <c r="N14" s="59">
        <v>987</v>
      </c>
      <c r="O14" s="137">
        <v>9653</v>
      </c>
      <c r="P14" s="138">
        <v>6175</v>
      </c>
      <c r="Q14" s="138">
        <v>6359</v>
      </c>
      <c r="R14" s="41">
        <v>4946</v>
      </c>
      <c r="S14" s="41">
        <v>6283</v>
      </c>
      <c r="T14" s="41">
        <v>4180</v>
      </c>
      <c r="U14" s="41">
        <v>3896</v>
      </c>
      <c r="V14" s="41">
        <v>4626</v>
      </c>
      <c r="W14" s="41">
        <v>6231</v>
      </c>
      <c r="X14" s="41">
        <v>7904</v>
      </c>
      <c r="Y14" s="41">
        <v>7629</v>
      </c>
      <c r="Z14" s="59">
        <v>6346</v>
      </c>
      <c r="AA14" s="42">
        <f t="shared" si="0"/>
        <v>9088</v>
      </c>
      <c r="AB14" s="43">
        <f t="shared" si="1"/>
        <v>74228</v>
      </c>
      <c r="AC14" s="53">
        <f t="shared" si="2"/>
        <v>8.1676936619718301</v>
      </c>
      <c r="AD14" s="56" t="s">
        <v>9</v>
      </c>
      <c r="AE14" s="42">
        <f t="shared" si="5"/>
        <v>4349</v>
      </c>
      <c r="AF14" s="43">
        <f t="shared" si="6"/>
        <v>37596</v>
      </c>
      <c r="AG14" s="53">
        <f t="shared" si="7"/>
        <v>8.6447459186019771</v>
      </c>
      <c r="AH14" s="43">
        <f t="shared" si="9"/>
        <v>6257</v>
      </c>
      <c r="AI14" s="43">
        <f t="shared" si="10"/>
        <v>52349</v>
      </c>
      <c r="AJ14" s="53">
        <f t="shared" si="8"/>
        <v>8.3664695540994085</v>
      </c>
    </row>
    <row r="15" spans="2:36" s="50" customFormat="1" ht="15" customHeight="1" x14ac:dyDescent="0.25">
      <c r="B15" s="56" t="s">
        <v>8</v>
      </c>
      <c r="C15" s="137">
        <v>240</v>
      </c>
      <c r="D15" s="138">
        <v>405</v>
      </c>
      <c r="E15" s="138">
        <v>496</v>
      </c>
      <c r="F15" s="41">
        <v>486</v>
      </c>
      <c r="G15" s="41">
        <v>660</v>
      </c>
      <c r="H15" s="41">
        <v>883</v>
      </c>
      <c r="I15" s="41">
        <v>1069</v>
      </c>
      <c r="J15" s="41">
        <v>994</v>
      </c>
      <c r="K15" s="41">
        <v>711</v>
      </c>
      <c r="L15" s="41">
        <v>561</v>
      </c>
      <c r="M15" s="41">
        <v>545</v>
      </c>
      <c r="N15" s="59">
        <v>488</v>
      </c>
      <c r="O15" s="137">
        <v>503</v>
      </c>
      <c r="P15" s="138">
        <v>859</v>
      </c>
      <c r="Q15" s="138">
        <v>955</v>
      </c>
      <c r="R15" s="41">
        <v>1115</v>
      </c>
      <c r="S15" s="41">
        <v>1582</v>
      </c>
      <c r="T15" s="41">
        <v>2025</v>
      </c>
      <c r="U15" s="41">
        <v>2665</v>
      </c>
      <c r="V15" s="41">
        <v>2356</v>
      </c>
      <c r="W15" s="41">
        <v>1639</v>
      </c>
      <c r="X15" s="41">
        <v>1161</v>
      </c>
      <c r="Y15" s="41">
        <v>1077</v>
      </c>
      <c r="Z15" s="59">
        <v>1052</v>
      </c>
      <c r="AA15" s="42">
        <f t="shared" si="0"/>
        <v>7538</v>
      </c>
      <c r="AB15" s="43">
        <f t="shared" si="1"/>
        <v>16989</v>
      </c>
      <c r="AC15" s="53">
        <f t="shared" si="2"/>
        <v>2.2537808437251261</v>
      </c>
      <c r="AD15" s="56" t="s">
        <v>8</v>
      </c>
      <c r="AE15" s="42">
        <f t="shared" si="5"/>
        <v>3170</v>
      </c>
      <c r="AF15" s="43">
        <f t="shared" si="6"/>
        <v>7039</v>
      </c>
      <c r="AG15" s="53">
        <f t="shared" si="7"/>
        <v>2.2205047318611988</v>
      </c>
      <c r="AH15" s="43">
        <f t="shared" si="9"/>
        <v>5944</v>
      </c>
      <c r="AI15" s="43">
        <f t="shared" si="10"/>
        <v>13699</v>
      </c>
      <c r="AJ15" s="53">
        <f t="shared" si="8"/>
        <v>2.304676985195155</v>
      </c>
    </row>
    <row r="16" spans="2:36" s="50" customFormat="1" ht="15" customHeight="1" x14ac:dyDescent="0.25">
      <c r="B16" s="56" t="s">
        <v>15</v>
      </c>
      <c r="C16" s="137">
        <v>193</v>
      </c>
      <c r="D16" s="138">
        <v>185</v>
      </c>
      <c r="E16" s="138">
        <v>267</v>
      </c>
      <c r="F16" s="41">
        <v>486</v>
      </c>
      <c r="G16" s="41">
        <v>836</v>
      </c>
      <c r="H16" s="41">
        <v>718</v>
      </c>
      <c r="I16" s="41">
        <v>859</v>
      </c>
      <c r="J16" s="41">
        <v>874</v>
      </c>
      <c r="K16" s="41">
        <v>993</v>
      </c>
      <c r="L16" s="41">
        <v>678</v>
      </c>
      <c r="M16" s="41">
        <v>285</v>
      </c>
      <c r="N16" s="59">
        <v>412</v>
      </c>
      <c r="O16" s="137">
        <v>742</v>
      </c>
      <c r="P16" s="138">
        <v>833</v>
      </c>
      <c r="Q16" s="138">
        <v>1101</v>
      </c>
      <c r="R16" s="41">
        <v>1798</v>
      </c>
      <c r="S16" s="41">
        <v>4859</v>
      </c>
      <c r="T16" s="41">
        <v>4485</v>
      </c>
      <c r="U16" s="41">
        <v>4580</v>
      </c>
      <c r="V16" s="41">
        <v>5444</v>
      </c>
      <c r="W16" s="41">
        <v>7690</v>
      </c>
      <c r="X16" s="41">
        <v>3463</v>
      </c>
      <c r="Y16" s="41">
        <v>1077</v>
      </c>
      <c r="Z16" s="59">
        <v>1246</v>
      </c>
      <c r="AA16" s="42">
        <f t="shared" si="0"/>
        <v>6786</v>
      </c>
      <c r="AB16" s="43">
        <f t="shared" si="1"/>
        <v>37318</v>
      </c>
      <c r="AC16" s="53">
        <f t="shared" si="2"/>
        <v>5.499263188918361</v>
      </c>
      <c r="AD16" s="56" t="s">
        <v>55</v>
      </c>
      <c r="AE16" s="42">
        <f t="shared" si="5"/>
        <v>2685</v>
      </c>
      <c r="AF16" s="43">
        <f t="shared" si="6"/>
        <v>13818</v>
      </c>
      <c r="AG16" s="53">
        <f t="shared" si="7"/>
        <v>5.1463687150837991</v>
      </c>
      <c r="AH16" s="43">
        <f t="shared" si="9"/>
        <v>5411</v>
      </c>
      <c r="AI16" s="43">
        <f t="shared" si="10"/>
        <v>31532</v>
      </c>
      <c r="AJ16" s="53">
        <f t="shared" si="8"/>
        <v>5.8273886527444096</v>
      </c>
    </row>
    <row r="17" spans="2:36" s="50" customFormat="1" ht="15" customHeight="1" x14ac:dyDescent="0.25">
      <c r="B17" s="56" t="s">
        <v>10</v>
      </c>
      <c r="C17" s="137">
        <v>288</v>
      </c>
      <c r="D17" s="138">
        <v>368</v>
      </c>
      <c r="E17" s="138">
        <v>308</v>
      </c>
      <c r="F17" s="41">
        <v>481</v>
      </c>
      <c r="G17" s="41">
        <v>612</v>
      </c>
      <c r="H17" s="41">
        <v>590</v>
      </c>
      <c r="I17" s="41">
        <v>636</v>
      </c>
      <c r="J17" s="41">
        <v>948</v>
      </c>
      <c r="K17" s="41">
        <v>513</v>
      </c>
      <c r="L17" s="41">
        <v>364</v>
      </c>
      <c r="M17" s="41">
        <v>494</v>
      </c>
      <c r="N17" s="59">
        <v>345</v>
      </c>
      <c r="O17" s="137">
        <v>651</v>
      </c>
      <c r="P17" s="138">
        <v>805</v>
      </c>
      <c r="Q17" s="138">
        <v>617</v>
      </c>
      <c r="R17" s="41">
        <v>1213</v>
      </c>
      <c r="S17" s="41">
        <v>1835</v>
      </c>
      <c r="T17" s="41">
        <v>1153</v>
      </c>
      <c r="U17" s="41">
        <v>1681</v>
      </c>
      <c r="V17" s="41">
        <v>2257</v>
      </c>
      <c r="W17" s="41">
        <v>1096</v>
      </c>
      <c r="X17" s="41">
        <v>713</v>
      </c>
      <c r="Y17" s="41">
        <v>1048</v>
      </c>
      <c r="Z17" s="59">
        <v>807</v>
      </c>
      <c r="AA17" s="42">
        <f t="shared" si="0"/>
        <v>5947</v>
      </c>
      <c r="AB17" s="43">
        <f t="shared" si="1"/>
        <v>13876</v>
      </c>
      <c r="AC17" s="53">
        <f t="shared" si="2"/>
        <v>2.333277282663528</v>
      </c>
      <c r="AD17" s="56" t="s">
        <v>10</v>
      </c>
      <c r="AE17" s="42">
        <f t="shared" si="5"/>
        <v>2647</v>
      </c>
      <c r="AF17" s="43">
        <f t="shared" si="6"/>
        <v>6274</v>
      </c>
      <c r="AG17" s="53">
        <f t="shared" si="7"/>
        <v>2.370230449565546</v>
      </c>
      <c r="AH17" s="43">
        <f t="shared" si="9"/>
        <v>4744</v>
      </c>
      <c r="AI17" s="43">
        <f t="shared" si="10"/>
        <v>11308</v>
      </c>
      <c r="AJ17" s="53">
        <f t="shared" si="8"/>
        <v>2.3836424957841484</v>
      </c>
    </row>
    <row r="18" spans="2:36" s="50" customFormat="1" ht="15" customHeight="1" x14ac:dyDescent="0.25">
      <c r="B18" s="56" t="s">
        <v>14</v>
      </c>
      <c r="C18" s="137">
        <v>123</v>
      </c>
      <c r="D18" s="138">
        <v>107</v>
      </c>
      <c r="E18" s="138">
        <v>118</v>
      </c>
      <c r="F18" s="41">
        <v>273</v>
      </c>
      <c r="G18" s="41">
        <v>324</v>
      </c>
      <c r="H18" s="41">
        <v>574</v>
      </c>
      <c r="I18" s="41">
        <v>873</v>
      </c>
      <c r="J18" s="41">
        <v>779</v>
      </c>
      <c r="K18" s="41">
        <v>535</v>
      </c>
      <c r="L18" s="41">
        <v>387</v>
      </c>
      <c r="M18" s="41">
        <v>227</v>
      </c>
      <c r="N18" s="59">
        <v>313</v>
      </c>
      <c r="O18" s="137">
        <v>865</v>
      </c>
      <c r="P18" s="138">
        <v>694</v>
      </c>
      <c r="Q18" s="138">
        <v>825</v>
      </c>
      <c r="R18" s="41">
        <v>1535</v>
      </c>
      <c r="S18" s="41">
        <v>2420</v>
      </c>
      <c r="T18" s="41">
        <v>6050</v>
      </c>
      <c r="U18" s="41">
        <v>9088</v>
      </c>
      <c r="V18" s="41">
        <v>9254</v>
      </c>
      <c r="W18" s="41">
        <v>5682</v>
      </c>
      <c r="X18" s="41">
        <v>3267</v>
      </c>
      <c r="Y18" s="41">
        <v>1173</v>
      </c>
      <c r="Z18" s="59">
        <v>1469</v>
      </c>
      <c r="AA18" s="42">
        <f t="shared" si="0"/>
        <v>4633</v>
      </c>
      <c r="AB18" s="43">
        <f t="shared" si="1"/>
        <v>42322</v>
      </c>
      <c r="AC18" s="53">
        <f t="shared" si="2"/>
        <v>9.1349017914957908</v>
      </c>
      <c r="AD18" s="56" t="s">
        <v>14</v>
      </c>
      <c r="AE18" s="42">
        <f t="shared" si="5"/>
        <v>1519</v>
      </c>
      <c r="AF18" s="43">
        <f t="shared" si="6"/>
        <v>12389</v>
      </c>
      <c r="AG18" s="53">
        <f t="shared" si="7"/>
        <v>8.1560236998025015</v>
      </c>
      <c r="AH18" s="43">
        <f t="shared" si="9"/>
        <v>3706</v>
      </c>
      <c r="AI18" s="43">
        <f t="shared" si="10"/>
        <v>36413</v>
      </c>
      <c r="AJ18" s="53">
        <f t="shared" si="8"/>
        <v>9.8254182406907713</v>
      </c>
    </row>
    <row r="19" spans="2:36" s="50" customFormat="1" ht="15" customHeight="1" thickBot="1" x14ac:dyDescent="0.3">
      <c r="B19" s="56" t="s">
        <v>12</v>
      </c>
      <c r="C19" s="137">
        <v>141</v>
      </c>
      <c r="D19" s="138">
        <v>131</v>
      </c>
      <c r="E19" s="138">
        <v>231</v>
      </c>
      <c r="F19" s="41">
        <v>407</v>
      </c>
      <c r="G19" s="41">
        <v>344</v>
      </c>
      <c r="H19" s="41">
        <v>371</v>
      </c>
      <c r="I19" s="41">
        <v>467</v>
      </c>
      <c r="J19" s="41">
        <v>519</v>
      </c>
      <c r="K19" s="41">
        <v>471</v>
      </c>
      <c r="L19" s="41">
        <v>281</v>
      </c>
      <c r="M19" s="41">
        <v>387</v>
      </c>
      <c r="N19" s="59">
        <v>406</v>
      </c>
      <c r="O19" s="137">
        <v>387</v>
      </c>
      <c r="P19" s="138">
        <v>385</v>
      </c>
      <c r="Q19" s="138">
        <v>552</v>
      </c>
      <c r="R19" s="41">
        <v>1081</v>
      </c>
      <c r="S19" s="41">
        <v>767</v>
      </c>
      <c r="T19" s="41">
        <v>877</v>
      </c>
      <c r="U19" s="41">
        <v>893</v>
      </c>
      <c r="V19" s="41">
        <v>1033</v>
      </c>
      <c r="W19" s="41">
        <v>962</v>
      </c>
      <c r="X19" s="41">
        <v>593</v>
      </c>
      <c r="Y19" s="41">
        <v>1281</v>
      </c>
      <c r="Z19" s="59">
        <v>960</v>
      </c>
      <c r="AA19" s="42">
        <f t="shared" si="0"/>
        <v>4156</v>
      </c>
      <c r="AB19" s="43">
        <f t="shared" si="1"/>
        <v>9771</v>
      </c>
      <c r="AC19" s="53">
        <f t="shared" si="2"/>
        <v>2.3510587102983638</v>
      </c>
      <c r="AD19" s="56" t="s">
        <v>12</v>
      </c>
      <c r="AE19" s="42">
        <f t="shared" si="5"/>
        <v>1625</v>
      </c>
      <c r="AF19" s="43">
        <f t="shared" si="6"/>
        <v>4049</v>
      </c>
      <c r="AG19" s="53">
        <f t="shared" si="7"/>
        <v>2.4916923076923077</v>
      </c>
      <c r="AH19" s="43">
        <f t="shared" si="9"/>
        <v>3082</v>
      </c>
      <c r="AI19" s="43">
        <f t="shared" si="10"/>
        <v>6937</v>
      </c>
      <c r="AJ19" s="53">
        <f t="shared" si="8"/>
        <v>2.2508111615833872</v>
      </c>
    </row>
    <row r="20" spans="2:36" s="2" customFormat="1" ht="17.25" customHeight="1" thickBot="1" x14ac:dyDescent="0.3">
      <c r="B20" s="64" t="s">
        <v>69</v>
      </c>
      <c r="C20" s="135">
        <v>11020</v>
      </c>
      <c r="D20" s="136">
        <v>14240</v>
      </c>
      <c r="E20" s="136">
        <v>17301</v>
      </c>
      <c r="F20" s="65">
        <v>17804</v>
      </c>
      <c r="G20" s="65">
        <v>17073</v>
      </c>
      <c r="H20" s="65">
        <v>19608</v>
      </c>
      <c r="I20" s="65">
        <v>21514</v>
      </c>
      <c r="J20" s="65">
        <v>20581</v>
      </c>
      <c r="K20" s="65">
        <v>19323</v>
      </c>
      <c r="L20" s="65">
        <v>23570</v>
      </c>
      <c r="M20" s="65">
        <v>18348</v>
      </c>
      <c r="N20" s="66">
        <v>20382</v>
      </c>
      <c r="O20" s="135">
        <v>80560</v>
      </c>
      <c r="P20" s="136">
        <v>87029</v>
      </c>
      <c r="Q20" s="136">
        <v>121780</v>
      </c>
      <c r="R20" s="65">
        <v>126903</v>
      </c>
      <c r="S20" s="65">
        <v>117255</v>
      </c>
      <c r="T20" s="65">
        <v>103642</v>
      </c>
      <c r="U20" s="65">
        <v>117438</v>
      </c>
      <c r="V20" s="65">
        <v>121664</v>
      </c>
      <c r="W20" s="65">
        <v>121325</v>
      </c>
      <c r="X20" s="65">
        <v>137812</v>
      </c>
      <c r="Y20" s="65">
        <v>119683</v>
      </c>
      <c r="Z20" s="66">
        <v>88515</v>
      </c>
      <c r="AA20" s="67">
        <f>SUM(C20:N20)</f>
        <v>220764</v>
      </c>
      <c r="AB20" s="68">
        <f>SUM(O20:Z20)</f>
        <v>1343606</v>
      </c>
      <c r="AC20" s="69">
        <f t="shared" si="2"/>
        <v>6.0861644108640904</v>
      </c>
      <c r="AD20" s="64" t="s">
        <v>69</v>
      </c>
      <c r="AE20" s="67">
        <f>SUM(C20:H20)</f>
        <v>97046</v>
      </c>
      <c r="AF20" s="68">
        <f>SUM(O20:T20)</f>
        <v>637169</v>
      </c>
      <c r="AG20" s="69">
        <f t="shared" si="7"/>
        <v>6.5656389753312858</v>
      </c>
      <c r="AH20" s="68">
        <f>SUM(C20:K20)</f>
        <v>158464</v>
      </c>
      <c r="AI20" s="68">
        <f>SUM(O20:W20)</f>
        <v>997596</v>
      </c>
      <c r="AJ20" s="69">
        <f t="shared" si="8"/>
        <v>6.2954109450726978</v>
      </c>
    </row>
    <row r="21" spans="2:36" s="49" customFormat="1" ht="15" customHeight="1" x14ac:dyDescent="0.25">
      <c r="B21" s="56" t="s">
        <v>5</v>
      </c>
      <c r="C21" s="137"/>
      <c r="D21" s="138"/>
      <c r="E21" s="138"/>
      <c r="F21" s="41"/>
      <c r="G21" s="41"/>
      <c r="H21" s="41"/>
      <c r="I21" s="41"/>
      <c r="J21" s="41"/>
      <c r="K21" s="41"/>
      <c r="L21" s="41"/>
      <c r="M21" s="41"/>
      <c r="N21" s="59"/>
      <c r="O21" s="137"/>
      <c r="P21" s="138"/>
      <c r="Q21" s="138"/>
      <c r="R21" s="41"/>
      <c r="S21" s="41"/>
      <c r="T21" s="41"/>
      <c r="U21" s="41"/>
      <c r="V21" s="41"/>
      <c r="W21" s="41"/>
      <c r="X21" s="41"/>
      <c r="Y21" s="41"/>
      <c r="Z21" s="59"/>
      <c r="AA21" s="44"/>
      <c r="AB21" s="45"/>
      <c r="AC21" s="54"/>
      <c r="AD21" s="56" t="s">
        <v>5</v>
      </c>
      <c r="AE21" s="44"/>
      <c r="AF21" s="45"/>
      <c r="AG21" s="54"/>
      <c r="AH21" s="45"/>
      <c r="AI21" s="45"/>
      <c r="AJ21" s="54"/>
    </row>
    <row r="22" spans="2:36" s="49" customFormat="1" ht="15" customHeight="1" x14ac:dyDescent="0.25">
      <c r="B22" s="57" t="s">
        <v>3</v>
      </c>
      <c r="C22" s="137">
        <v>1700</v>
      </c>
      <c r="D22" s="138">
        <v>2662</v>
      </c>
      <c r="E22" s="138">
        <v>3490</v>
      </c>
      <c r="F22" s="41">
        <v>3199</v>
      </c>
      <c r="G22" s="41">
        <v>4165</v>
      </c>
      <c r="H22" s="41">
        <v>7537</v>
      </c>
      <c r="I22" s="41">
        <v>7859</v>
      </c>
      <c r="J22" s="41">
        <v>4945</v>
      </c>
      <c r="K22" s="41">
        <v>4165</v>
      </c>
      <c r="L22" s="41">
        <v>4884</v>
      </c>
      <c r="M22" s="41">
        <v>3959</v>
      </c>
      <c r="N22" s="59">
        <v>3684</v>
      </c>
      <c r="O22" s="137">
        <v>6067</v>
      </c>
      <c r="P22" s="138">
        <v>9308</v>
      </c>
      <c r="Q22" s="138">
        <v>17871</v>
      </c>
      <c r="R22" s="41">
        <v>17862</v>
      </c>
      <c r="S22" s="41">
        <v>23289</v>
      </c>
      <c r="T22" s="41">
        <v>29231</v>
      </c>
      <c r="U22" s="41">
        <v>31509</v>
      </c>
      <c r="V22" s="41">
        <v>25881</v>
      </c>
      <c r="W22" s="41">
        <v>24357</v>
      </c>
      <c r="X22" s="41">
        <v>24037</v>
      </c>
      <c r="Y22" s="41">
        <v>20755</v>
      </c>
      <c r="Z22" s="59">
        <v>11489</v>
      </c>
      <c r="AA22" s="42">
        <f t="shared" ref="AA22:AA34" si="11">SUM(C22:N22)</f>
        <v>52249</v>
      </c>
      <c r="AB22" s="43">
        <f t="shared" ref="AB22:AB34" si="12">SUM(O22:Z22)</f>
        <v>241656</v>
      </c>
      <c r="AC22" s="53">
        <f t="shared" si="2"/>
        <v>4.6250837336599746</v>
      </c>
      <c r="AD22" s="57" t="s">
        <v>3</v>
      </c>
      <c r="AE22" s="42">
        <f t="shared" ref="AE22:AE34" si="13">SUM(C22:H22)</f>
        <v>22753</v>
      </c>
      <c r="AF22" s="43">
        <f t="shared" ref="AF22:AF34" si="14">SUM(O22:T22)</f>
        <v>103628</v>
      </c>
      <c r="AG22" s="53">
        <f t="shared" ref="AG22:AG23" si="15">AF22/AE22</f>
        <v>4.5544763327912801</v>
      </c>
      <c r="AH22" s="43">
        <f>SUM(C22:K22)</f>
        <v>39722</v>
      </c>
      <c r="AI22" s="43">
        <f>SUM(O22:W22)</f>
        <v>185375</v>
      </c>
      <c r="AJ22" s="53">
        <f t="shared" ref="AJ22:AJ23" si="16">AI22/AH22</f>
        <v>4.6668093248074118</v>
      </c>
    </row>
    <row r="23" spans="2:36" s="49" customFormat="1" ht="15" customHeight="1" x14ac:dyDescent="0.25">
      <c r="B23" s="57" t="s">
        <v>4</v>
      </c>
      <c r="C23" s="137">
        <v>9320</v>
      </c>
      <c r="D23" s="138">
        <v>11578</v>
      </c>
      <c r="E23" s="138">
        <v>13811</v>
      </c>
      <c r="F23" s="41">
        <v>14605</v>
      </c>
      <c r="G23" s="41">
        <v>12908</v>
      </c>
      <c r="H23" s="41">
        <v>12071</v>
      </c>
      <c r="I23" s="41">
        <v>13655</v>
      </c>
      <c r="J23" s="41">
        <v>15636</v>
      </c>
      <c r="K23" s="41">
        <v>15158</v>
      </c>
      <c r="L23" s="41">
        <v>18686</v>
      </c>
      <c r="M23" s="41">
        <v>14389</v>
      </c>
      <c r="N23" s="59">
        <v>16698</v>
      </c>
      <c r="O23" s="137">
        <v>74493</v>
      </c>
      <c r="P23" s="138">
        <v>77721</v>
      </c>
      <c r="Q23" s="138">
        <v>103909</v>
      </c>
      <c r="R23" s="41">
        <v>109041</v>
      </c>
      <c r="S23" s="41">
        <v>93966</v>
      </c>
      <c r="T23" s="41">
        <v>74411</v>
      </c>
      <c r="U23" s="41">
        <v>85929</v>
      </c>
      <c r="V23" s="41">
        <v>95783</v>
      </c>
      <c r="W23" s="41">
        <v>96968</v>
      </c>
      <c r="X23" s="41">
        <v>113775</v>
      </c>
      <c r="Y23" s="41">
        <v>98928</v>
      </c>
      <c r="Z23" s="59">
        <v>77026</v>
      </c>
      <c r="AA23" s="42">
        <f t="shared" si="11"/>
        <v>168515</v>
      </c>
      <c r="AB23" s="43">
        <f t="shared" si="12"/>
        <v>1101950</v>
      </c>
      <c r="AC23" s="53">
        <f t="shared" si="2"/>
        <v>6.5391804883838232</v>
      </c>
      <c r="AD23" s="57" t="s">
        <v>4</v>
      </c>
      <c r="AE23" s="42">
        <f t="shared" si="13"/>
        <v>74293</v>
      </c>
      <c r="AF23" s="43">
        <f t="shared" si="14"/>
        <v>533541</v>
      </c>
      <c r="AG23" s="53">
        <f t="shared" si="15"/>
        <v>7.1815783452007595</v>
      </c>
      <c r="AH23" s="43">
        <f>SUM(C23:K23)</f>
        <v>118742</v>
      </c>
      <c r="AI23" s="43">
        <f t="shared" ref="AI23:AI34" si="17">SUM(O23:W23)</f>
        <v>812221</v>
      </c>
      <c r="AJ23" s="53">
        <f t="shared" si="16"/>
        <v>6.840216604065958</v>
      </c>
    </row>
    <row r="24" spans="2:36" s="50" customFormat="1" ht="15" customHeight="1" x14ac:dyDescent="0.25">
      <c r="B24" s="56" t="s">
        <v>2</v>
      </c>
      <c r="C24" s="137"/>
      <c r="D24" s="138"/>
      <c r="E24" s="138"/>
      <c r="F24" s="41"/>
      <c r="G24" s="41"/>
      <c r="H24" s="41"/>
      <c r="I24" s="41"/>
      <c r="J24" s="41"/>
      <c r="K24" s="41"/>
      <c r="L24" s="41"/>
      <c r="M24" s="41"/>
      <c r="N24" s="59"/>
      <c r="O24" s="137"/>
      <c r="P24" s="138"/>
      <c r="Q24" s="138"/>
      <c r="R24" s="41"/>
      <c r="S24" s="41"/>
      <c r="T24" s="41"/>
      <c r="U24" s="41"/>
      <c r="V24" s="41"/>
      <c r="W24" s="41"/>
      <c r="X24" s="41"/>
      <c r="Y24" s="41"/>
      <c r="Z24" s="59"/>
      <c r="AA24" s="42"/>
      <c r="AB24" s="43"/>
      <c r="AC24" s="53"/>
      <c r="AD24" s="56" t="s">
        <v>2</v>
      </c>
      <c r="AE24" s="42">
        <f t="shared" si="13"/>
        <v>0</v>
      </c>
      <c r="AF24" s="43">
        <f t="shared" si="14"/>
        <v>0</v>
      </c>
      <c r="AG24" s="53"/>
      <c r="AH24" s="43"/>
      <c r="AI24" s="43"/>
      <c r="AJ24" s="53"/>
    </row>
    <row r="25" spans="2:36" s="49" customFormat="1" ht="15" customHeight="1" x14ac:dyDescent="0.25">
      <c r="B25" s="162" t="s">
        <v>6</v>
      </c>
      <c r="C25" s="163">
        <v>3559</v>
      </c>
      <c r="D25" s="164">
        <v>5358</v>
      </c>
      <c r="E25" s="164">
        <v>5149</v>
      </c>
      <c r="F25" s="165">
        <v>4371</v>
      </c>
      <c r="G25" s="165">
        <v>4077</v>
      </c>
      <c r="H25" s="165">
        <v>4374</v>
      </c>
      <c r="I25" s="165">
        <v>3143</v>
      </c>
      <c r="J25" s="165">
        <v>4240</v>
      </c>
      <c r="K25" s="165">
        <v>4737</v>
      </c>
      <c r="L25" s="165">
        <v>7166</v>
      </c>
      <c r="M25" s="165">
        <v>5840</v>
      </c>
      <c r="N25" s="166">
        <v>7976</v>
      </c>
      <c r="O25" s="163">
        <v>18004</v>
      </c>
      <c r="P25" s="164">
        <v>28294</v>
      </c>
      <c r="Q25" s="164">
        <v>30302</v>
      </c>
      <c r="R25" s="165">
        <v>23112</v>
      </c>
      <c r="S25" s="165">
        <v>20256</v>
      </c>
      <c r="T25" s="165">
        <v>19504</v>
      </c>
      <c r="U25" s="165">
        <v>13668</v>
      </c>
      <c r="V25" s="165">
        <v>16430</v>
      </c>
      <c r="W25" s="165">
        <v>21293</v>
      </c>
      <c r="X25" s="165">
        <v>33388</v>
      </c>
      <c r="Y25" s="165">
        <v>31389</v>
      </c>
      <c r="Z25" s="166">
        <v>30466</v>
      </c>
      <c r="AA25" s="44">
        <f t="shared" si="11"/>
        <v>59990</v>
      </c>
      <c r="AB25" s="45">
        <f t="shared" si="12"/>
        <v>286106</v>
      </c>
      <c r="AC25" s="54">
        <f t="shared" si="2"/>
        <v>4.7692282047007835</v>
      </c>
      <c r="AD25" s="162" t="s">
        <v>6</v>
      </c>
      <c r="AE25" s="44">
        <f t="shared" si="13"/>
        <v>26888</v>
      </c>
      <c r="AF25" s="45">
        <f t="shared" si="14"/>
        <v>139472</v>
      </c>
      <c r="AG25" s="54">
        <f t="shared" ref="AG25:AG34" si="18">AF25/AE25</f>
        <v>5.1871466825349595</v>
      </c>
      <c r="AH25" s="45">
        <f>SUM(C25:K25)</f>
        <v>39008</v>
      </c>
      <c r="AI25" s="45">
        <f t="shared" si="17"/>
        <v>190863</v>
      </c>
      <c r="AJ25" s="54">
        <f t="shared" ref="AJ25:AJ34" si="19">AI25/AH25</f>
        <v>4.8929194011484825</v>
      </c>
    </row>
    <row r="26" spans="2:36" s="50" customFormat="1" ht="15" customHeight="1" x14ac:dyDescent="0.25">
      <c r="B26" s="56" t="s">
        <v>7</v>
      </c>
      <c r="C26" s="137">
        <v>3146</v>
      </c>
      <c r="D26" s="138">
        <v>3272</v>
      </c>
      <c r="E26" s="138">
        <v>5083</v>
      </c>
      <c r="F26" s="41">
        <v>5837</v>
      </c>
      <c r="G26" s="41">
        <v>3802</v>
      </c>
      <c r="H26" s="41">
        <v>2134</v>
      </c>
      <c r="I26" s="41">
        <v>2274</v>
      </c>
      <c r="J26" s="41">
        <v>2804</v>
      </c>
      <c r="K26" s="41">
        <v>3578</v>
      </c>
      <c r="L26" s="41">
        <v>4516</v>
      </c>
      <c r="M26" s="41">
        <v>3878</v>
      </c>
      <c r="N26" s="59">
        <v>3121</v>
      </c>
      <c r="O26" s="137">
        <v>36869</v>
      </c>
      <c r="P26" s="138">
        <v>33139</v>
      </c>
      <c r="Q26" s="138">
        <v>53018</v>
      </c>
      <c r="R26" s="41">
        <v>63378</v>
      </c>
      <c r="S26" s="41">
        <v>47441</v>
      </c>
      <c r="T26" s="41">
        <v>24097</v>
      </c>
      <c r="U26" s="41">
        <v>24734</v>
      </c>
      <c r="V26" s="41">
        <v>28932</v>
      </c>
      <c r="W26" s="41">
        <v>36345</v>
      </c>
      <c r="X26" s="41">
        <v>46731</v>
      </c>
      <c r="Y26" s="41">
        <v>42814</v>
      </c>
      <c r="Z26" s="59">
        <v>24333</v>
      </c>
      <c r="AA26" s="42">
        <f t="shared" si="11"/>
        <v>43445</v>
      </c>
      <c r="AB26" s="43">
        <f t="shared" si="12"/>
        <v>461831</v>
      </c>
      <c r="AC26" s="53">
        <f t="shared" si="2"/>
        <v>10.63024513753021</v>
      </c>
      <c r="AD26" s="56" t="s">
        <v>7</v>
      </c>
      <c r="AE26" s="42">
        <f t="shared" si="13"/>
        <v>23274</v>
      </c>
      <c r="AF26" s="43">
        <f t="shared" si="14"/>
        <v>257942</v>
      </c>
      <c r="AG26" s="53">
        <f t="shared" si="18"/>
        <v>11.082839219730172</v>
      </c>
      <c r="AH26" s="43">
        <f t="shared" ref="AH26:AH34" si="20">SUM(C26:K26)</f>
        <v>31930</v>
      </c>
      <c r="AI26" s="43">
        <f t="shared" si="17"/>
        <v>347953</v>
      </c>
      <c r="AJ26" s="53">
        <f t="shared" si="19"/>
        <v>10.897369245223928</v>
      </c>
    </row>
    <row r="27" spans="2:36" s="50" customFormat="1" ht="15" customHeight="1" x14ac:dyDescent="0.25">
      <c r="B27" s="56" t="s">
        <v>67</v>
      </c>
      <c r="C27" s="137">
        <v>160</v>
      </c>
      <c r="D27" s="138">
        <v>358</v>
      </c>
      <c r="E27" s="138">
        <v>431</v>
      </c>
      <c r="F27" s="41">
        <v>542</v>
      </c>
      <c r="G27" s="41">
        <v>793</v>
      </c>
      <c r="H27" s="41">
        <v>807</v>
      </c>
      <c r="I27" s="41">
        <v>927</v>
      </c>
      <c r="J27" s="41">
        <v>1232</v>
      </c>
      <c r="K27" s="41">
        <v>1146</v>
      </c>
      <c r="L27" s="41">
        <v>1482</v>
      </c>
      <c r="M27" s="41">
        <v>930</v>
      </c>
      <c r="N27" s="59">
        <v>460</v>
      </c>
      <c r="O27" s="137">
        <v>167</v>
      </c>
      <c r="P27" s="138">
        <v>386</v>
      </c>
      <c r="Q27" s="138">
        <v>448</v>
      </c>
      <c r="R27" s="41">
        <v>576</v>
      </c>
      <c r="S27" s="41">
        <v>843</v>
      </c>
      <c r="T27" s="41">
        <v>864</v>
      </c>
      <c r="U27" s="41">
        <v>1000</v>
      </c>
      <c r="V27" s="41">
        <v>1322</v>
      </c>
      <c r="W27" s="41">
        <v>1196</v>
      </c>
      <c r="X27" s="41">
        <v>1639</v>
      </c>
      <c r="Y27" s="41">
        <v>982</v>
      </c>
      <c r="Z27" s="59">
        <v>518</v>
      </c>
      <c r="AA27" s="42">
        <f t="shared" si="11"/>
        <v>9268</v>
      </c>
      <c r="AB27" s="43">
        <f t="shared" si="12"/>
        <v>9941</v>
      </c>
      <c r="AC27" s="53">
        <f t="shared" si="2"/>
        <v>1.0726154510142425</v>
      </c>
      <c r="AD27" s="56" t="s">
        <v>67</v>
      </c>
      <c r="AE27" s="42">
        <f t="shared" si="13"/>
        <v>3091</v>
      </c>
      <c r="AF27" s="43">
        <f t="shared" si="14"/>
        <v>3284</v>
      </c>
      <c r="AG27" s="53">
        <f t="shared" si="18"/>
        <v>1.0624393400194112</v>
      </c>
      <c r="AH27" s="43">
        <f t="shared" si="20"/>
        <v>6396</v>
      </c>
      <c r="AI27" s="43">
        <f t="shared" si="17"/>
        <v>6802</v>
      </c>
      <c r="AJ27" s="53">
        <f t="shared" si="19"/>
        <v>1.0634771732332708</v>
      </c>
    </row>
    <row r="28" spans="2:36" s="50" customFormat="1" ht="15" customHeight="1" x14ac:dyDescent="0.25">
      <c r="B28" s="56" t="s">
        <v>9</v>
      </c>
      <c r="C28" s="137">
        <v>717</v>
      </c>
      <c r="D28" s="138">
        <v>469</v>
      </c>
      <c r="E28" s="138">
        <v>512</v>
      </c>
      <c r="F28" s="41">
        <v>409</v>
      </c>
      <c r="G28" s="41">
        <v>478</v>
      </c>
      <c r="H28" s="41">
        <v>318</v>
      </c>
      <c r="I28" s="41">
        <v>340</v>
      </c>
      <c r="J28" s="41">
        <v>390</v>
      </c>
      <c r="K28" s="41">
        <v>526</v>
      </c>
      <c r="L28" s="41">
        <v>693</v>
      </c>
      <c r="M28" s="41">
        <v>646</v>
      </c>
      <c r="N28" s="59">
        <v>691</v>
      </c>
      <c r="O28" s="137">
        <v>8179</v>
      </c>
      <c r="P28" s="138">
        <v>5247</v>
      </c>
      <c r="Q28" s="138">
        <v>5139</v>
      </c>
      <c r="R28" s="41">
        <v>3680</v>
      </c>
      <c r="S28" s="41">
        <v>4984</v>
      </c>
      <c r="T28" s="41">
        <v>3021</v>
      </c>
      <c r="U28" s="41">
        <v>3128</v>
      </c>
      <c r="V28" s="41">
        <v>3702</v>
      </c>
      <c r="W28" s="41">
        <v>4997</v>
      </c>
      <c r="X28" s="41">
        <v>6312</v>
      </c>
      <c r="Y28" s="41">
        <v>6378</v>
      </c>
      <c r="Z28" s="59">
        <v>5060</v>
      </c>
      <c r="AA28" s="42">
        <f t="shared" si="11"/>
        <v>6189</v>
      </c>
      <c r="AB28" s="43">
        <f t="shared" si="12"/>
        <v>59827</v>
      </c>
      <c r="AC28" s="53">
        <f t="shared" si="2"/>
        <v>9.6666666666666661</v>
      </c>
      <c r="AD28" s="56" t="s">
        <v>9</v>
      </c>
      <c r="AE28" s="42">
        <f t="shared" si="13"/>
        <v>2903</v>
      </c>
      <c r="AF28" s="43">
        <f t="shared" si="14"/>
        <v>30250</v>
      </c>
      <c r="AG28" s="53">
        <f t="shared" si="18"/>
        <v>10.420254908715123</v>
      </c>
      <c r="AH28" s="43">
        <f t="shared" si="20"/>
        <v>4159</v>
      </c>
      <c r="AI28" s="43">
        <f t="shared" si="17"/>
        <v>42077</v>
      </c>
      <c r="AJ28" s="53">
        <f t="shared" si="19"/>
        <v>10.117095455638374</v>
      </c>
    </row>
    <row r="29" spans="2:36" s="50" customFormat="1" ht="15" customHeight="1" x14ac:dyDescent="0.25">
      <c r="B29" s="56" t="s">
        <v>15</v>
      </c>
      <c r="C29" s="137">
        <v>84</v>
      </c>
      <c r="D29" s="138">
        <v>102</v>
      </c>
      <c r="E29" s="138">
        <v>138</v>
      </c>
      <c r="F29" s="41">
        <v>239</v>
      </c>
      <c r="G29" s="41">
        <v>482</v>
      </c>
      <c r="H29" s="41">
        <v>363</v>
      </c>
      <c r="I29" s="41">
        <v>466</v>
      </c>
      <c r="J29" s="41">
        <v>586</v>
      </c>
      <c r="K29" s="41">
        <v>592</v>
      </c>
      <c r="L29" s="41">
        <v>352</v>
      </c>
      <c r="M29" s="41">
        <v>131</v>
      </c>
      <c r="N29" s="59">
        <v>229</v>
      </c>
      <c r="O29" s="137">
        <v>479</v>
      </c>
      <c r="P29" s="138">
        <v>587</v>
      </c>
      <c r="Q29" s="138">
        <v>760</v>
      </c>
      <c r="R29" s="41">
        <v>1308</v>
      </c>
      <c r="S29" s="41">
        <v>3814</v>
      </c>
      <c r="T29" s="41">
        <v>3442</v>
      </c>
      <c r="U29" s="41">
        <v>3417</v>
      </c>
      <c r="V29" s="41">
        <v>4576</v>
      </c>
      <c r="W29" s="41">
        <v>6244</v>
      </c>
      <c r="X29" s="41">
        <v>2424</v>
      </c>
      <c r="Y29" s="41">
        <v>732</v>
      </c>
      <c r="Z29" s="59">
        <v>828</v>
      </c>
      <c r="AA29" s="42">
        <f t="shared" si="11"/>
        <v>3764</v>
      </c>
      <c r="AB29" s="43">
        <f t="shared" si="12"/>
        <v>28611</v>
      </c>
      <c r="AC29" s="53">
        <f t="shared" si="2"/>
        <v>7.6012221041445267</v>
      </c>
      <c r="AD29" s="56" t="s">
        <v>55</v>
      </c>
      <c r="AE29" s="42">
        <f t="shared" si="13"/>
        <v>1408</v>
      </c>
      <c r="AF29" s="43">
        <f t="shared" si="14"/>
        <v>10390</v>
      </c>
      <c r="AG29" s="53">
        <f t="shared" si="18"/>
        <v>7.3792613636363633</v>
      </c>
      <c r="AH29" s="43">
        <f t="shared" si="20"/>
        <v>3052</v>
      </c>
      <c r="AI29" s="43">
        <f t="shared" si="17"/>
        <v>24627</v>
      </c>
      <c r="AJ29" s="53">
        <f t="shared" si="19"/>
        <v>8.0691349934469194</v>
      </c>
    </row>
    <row r="30" spans="2:36" s="50" customFormat="1" ht="15" customHeight="1" x14ac:dyDescent="0.25">
      <c r="B30" s="56" t="s">
        <v>8</v>
      </c>
      <c r="C30" s="137">
        <v>73</v>
      </c>
      <c r="D30" s="138">
        <v>167</v>
      </c>
      <c r="E30" s="138">
        <v>147</v>
      </c>
      <c r="F30" s="41">
        <v>179</v>
      </c>
      <c r="G30" s="41">
        <v>267</v>
      </c>
      <c r="H30" s="41">
        <v>433</v>
      </c>
      <c r="I30" s="41">
        <v>513</v>
      </c>
      <c r="J30" s="41">
        <v>404</v>
      </c>
      <c r="K30" s="41">
        <v>299</v>
      </c>
      <c r="L30" s="41">
        <v>249</v>
      </c>
      <c r="M30" s="41">
        <v>239</v>
      </c>
      <c r="N30" s="59">
        <v>238</v>
      </c>
      <c r="O30" s="137">
        <v>212</v>
      </c>
      <c r="P30" s="138">
        <v>433</v>
      </c>
      <c r="Q30" s="138">
        <v>322</v>
      </c>
      <c r="R30" s="41">
        <v>426</v>
      </c>
      <c r="S30" s="41">
        <v>720</v>
      </c>
      <c r="T30" s="41">
        <v>1052</v>
      </c>
      <c r="U30" s="41">
        <v>1248</v>
      </c>
      <c r="V30" s="41">
        <v>1066</v>
      </c>
      <c r="W30" s="41">
        <v>787</v>
      </c>
      <c r="X30" s="41">
        <v>557</v>
      </c>
      <c r="Y30" s="41">
        <v>493</v>
      </c>
      <c r="Z30" s="59">
        <v>508</v>
      </c>
      <c r="AA30" s="42">
        <f t="shared" si="11"/>
        <v>3208</v>
      </c>
      <c r="AB30" s="43">
        <f t="shared" si="12"/>
        <v>7824</v>
      </c>
      <c r="AC30" s="53">
        <f t="shared" si="2"/>
        <v>2.4389027431421448</v>
      </c>
      <c r="AD30" s="56" t="s">
        <v>8</v>
      </c>
      <c r="AE30" s="42">
        <f t="shared" si="13"/>
        <v>1266</v>
      </c>
      <c r="AF30" s="43">
        <f t="shared" si="14"/>
        <v>3165</v>
      </c>
      <c r="AG30" s="53">
        <f t="shared" si="18"/>
        <v>2.5</v>
      </c>
      <c r="AH30" s="43">
        <f t="shared" si="20"/>
        <v>2482</v>
      </c>
      <c r="AI30" s="43">
        <f t="shared" si="17"/>
        <v>6266</v>
      </c>
      <c r="AJ30" s="53">
        <f t="shared" si="19"/>
        <v>2.5245769540692988</v>
      </c>
    </row>
    <row r="31" spans="2:36" s="50" customFormat="1" ht="15" customHeight="1" x14ac:dyDescent="0.25">
      <c r="B31" s="56" t="s">
        <v>14</v>
      </c>
      <c r="C31" s="137">
        <v>58</v>
      </c>
      <c r="D31" s="138">
        <v>66</v>
      </c>
      <c r="E31" s="138">
        <v>73</v>
      </c>
      <c r="F31" s="41">
        <v>148</v>
      </c>
      <c r="G31" s="41">
        <v>218</v>
      </c>
      <c r="H31" s="41">
        <v>402</v>
      </c>
      <c r="I31" s="41">
        <v>645</v>
      </c>
      <c r="J31" s="41">
        <v>521</v>
      </c>
      <c r="K31" s="41">
        <v>382</v>
      </c>
      <c r="L31" s="41">
        <v>261</v>
      </c>
      <c r="M31" s="41">
        <v>110</v>
      </c>
      <c r="N31" s="59">
        <v>194</v>
      </c>
      <c r="O31" s="137">
        <v>631</v>
      </c>
      <c r="P31" s="138">
        <v>469</v>
      </c>
      <c r="Q31" s="138">
        <v>662</v>
      </c>
      <c r="R31" s="41">
        <v>1110</v>
      </c>
      <c r="S31" s="41">
        <v>1849</v>
      </c>
      <c r="T31" s="41">
        <v>4811</v>
      </c>
      <c r="U31" s="41">
        <v>7239</v>
      </c>
      <c r="V31" s="41">
        <v>7162</v>
      </c>
      <c r="W31" s="41">
        <v>4432</v>
      </c>
      <c r="X31" s="41">
        <v>2520</v>
      </c>
      <c r="Y31" s="41">
        <v>842</v>
      </c>
      <c r="Z31" s="59">
        <v>998</v>
      </c>
      <c r="AA31" s="42">
        <f t="shared" si="11"/>
        <v>3078</v>
      </c>
      <c r="AB31" s="43">
        <f t="shared" si="12"/>
        <v>32725</v>
      </c>
      <c r="AC31" s="53">
        <f t="shared" si="2"/>
        <v>10.631903833658219</v>
      </c>
      <c r="AD31" s="56" t="s">
        <v>14</v>
      </c>
      <c r="AE31" s="42">
        <f t="shared" si="13"/>
        <v>965</v>
      </c>
      <c r="AF31" s="43">
        <f t="shared" si="14"/>
        <v>9532</v>
      </c>
      <c r="AG31" s="53">
        <f t="shared" si="18"/>
        <v>9.8777202072538852</v>
      </c>
      <c r="AH31" s="43">
        <f t="shared" si="20"/>
        <v>2513</v>
      </c>
      <c r="AI31" s="43">
        <f t="shared" si="17"/>
        <v>28365</v>
      </c>
      <c r="AJ31" s="53">
        <f t="shared" si="19"/>
        <v>11.287306008754477</v>
      </c>
    </row>
    <row r="32" spans="2:36" s="50" customFormat="1" ht="15" customHeight="1" x14ac:dyDescent="0.25">
      <c r="B32" s="56" t="s">
        <v>10</v>
      </c>
      <c r="C32" s="137">
        <v>103</v>
      </c>
      <c r="D32" s="138">
        <v>118</v>
      </c>
      <c r="E32" s="138">
        <v>82</v>
      </c>
      <c r="F32" s="41">
        <v>129</v>
      </c>
      <c r="G32" s="41">
        <v>161</v>
      </c>
      <c r="H32" s="41">
        <v>141</v>
      </c>
      <c r="I32" s="41">
        <v>256</v>
      </c>
      <c r="J32" s="41">
        <v>330</v>
      </c>
      <c r="K32" s="41">
        <v>159</v>
      </c>
      <c r="L32" s="41">
        <v>141</v>
      </c>
      <c r="M32" s="41">
        <v>168</v>
      </c>
      <c r="N32" s="59">
        <v>152</v>
      </c>
      <c r="O32" s="137">
        <v>311</v>
      </c>
      <c r="P32" s="138">
        <v>369</v>
      </c>
      <c r="Q32" s="138">
        <v>225</v>
      </c>
      <c r="R32" s="41">
        <v>333</v>
      </c>
      <c r="S32" s="41">
        <v>353</v>
      </c>
      <c r="T32" s="41">
        <v>393</v>
      </c>
      <c r="U32" s="41">
        <v>868</v>
      </c>
      <c r="V32" s="41">
        <v>1129</v>
      </c>
      <c r="W32" s="41">
        <v>470</v>
      </c>
      <c r="X32" s="41">
        <v>311</v>
      </c>
      <c r="Y32" s="41">
        <v>415</v>
      </c>
      <c r="Z32" s="59">
        <v>383</v>
      </c>
      <c r="AA32" s="42">
        <f t="shared" si="11"/>
        <v>1940</v>
      </c>
      <c r="AB32" s="43">
        <f t="shared" si="12"/>
        <v>5560</v>
      </c>
      <c r="AC32" s="53">
        <f t="shared" si="2"/>
        <v>2.865979381443299</v>
      </c>
      <c r="AD32" s="56" t="s">
        <v>10</v>
      </c>
      <c r="AE32" s="42">
        <f t="shared" si="13"/>
        <v>734</v>
      </c>
      <c r="AF32" s="43">
        <f t="shared" si="14"/>
        <v>1984</v>
      </c>
      <c r="AG32" s="53">
        <f t="shared" si="18"/>
        <v>2.7029972752043596</v>
      </c>
      <c r="AH32" s="43">
        <f t="shared" si="20"/>
        <v>1479</v>
      </c>
      <c r="AI32" s="43">
        <f t="shared" si="17"/>
        <v>4451</v>
      </c>
      <c r="AJ32" s="53">
        <f t="shared" si="19"/>
        <v>3.0094658553076403</v>
      </c>
    </row>
    <row r="33" spans="2:36" s="50" customFormat="1" ht="15" customHeight="1" x14ac:dyDescent="0.25">
      <c r="B33" s="56" t="s">
        <v>12</v>
      </c>
      <c r="C33" s="137">
        <v>61</v>
      </c>
      <c r="D33" s="138">
        <v>76</v>
      </c>
      <c r="E33" s="138">
        <v>70</v>
      </c>
      <c r="F33" s="41">
        <v>189</v>
      </c>
      <c r="G33" s="41">
        <v>115</v>
      </c>
      <c r="H33" s="41">
        <v>157</v>
      </c>
      <c r="I33" s="41">
        <v>198</v>
      </c>
      <c r="J33" s="41">
        <v>272</v>
      </c>
      <c r="K33" s="41">
        <v>258</v>
      </c>
      <c r="L33" s="41">
        <v>137</v>
      </c>
      <c r="M33" s="41">
        <v>123</v>
      </c>
      <c r="N33" s="59">
        <v>240</v>
      </c>
      <c r="O33" s="137">
        <v>191</v>
      </c>
      <c r="P33" s="138">
        <v>248</v>
      </c>
      <c r="Q33" s="138">
        <v>234</v>
      </c>
      <c r="R33" s="41">
        <v>532</v>
      </c>
      <c r="S33" s="41">
        <v>343</v>
      </c>
      <c r="T33" s="41">
        <v>385</v>
      </c>
      <c r="U33" s="41">
        <v>389</v>
      </c>
      <c r="V33" s="41">
        <v>582</v>
      </c>
      <c r="W33" s="41">
        <v>637</v>
      </c>
      <c r="X33" s="41">
        <v>331</v>
      </c>
      <c r="Y33" s="41">
        <v>501</v>
      </c>
      <c r="Z33" s="59">
        <v>597</v>
      </c>
      <c r="AA33" s="42">
        <f t="shared" si="11"/>
        <v>1896</v>
      </c>
      <c r="AB33" s="43">
        <f t="shared" si="12"/>
        <v>4970</v>
      </c>
      <c r="AC33" s="53">
        <f t="shared" si="2"/>
        <v>2.621308016877637</v>
      </c>
      <c r="AD33" s="56" t="s">
        <v>12</v>
      </c>
      <c r="AE33" s="42">
        <f t="shared" si="13"/>
        <v>668</v>
      </c>
      <c r="AF33" s="43">
        <f t="shared" si="14"/>
        <v>1933</v>
      </c>
      <c r="AG33" s="53">
        <f t="shared" si="18"/>
        <v>2.8937125748502992</v>
      </c>
      <c r="AH33" s="43">
        <f t="shared" si="20"/>
        <v>1396</v>
      </c>
      <c r="AI33" s="43">
        <f t="shared" si="17"/>
        <v>3541</v>
      </c>
      <c r="AJ33" s="53">
        <f t="shared" si="19"/>
        <v>2.5365329512893982</v>
      </c>
    </row>
    <row r="34" spans="2:36" s="50" customFormat="1" ht="15" customHeight="1" thickBot="1" x14ac:dyDescent="0.3">
      <c r="B34" s="58" t="s">
        <v>68</v>
      </c>
      <c r="C34" s="139">
        <v>83</v>
      </c>
      <c r="D34" s="140">
        <v>213</v>
      </c>
      <c r="E34" s="140">
        <v>130</v>
      </c>
      <c r="F34" s="46">
        <v>110</v>
      </c>
      <c r="G34" s="46">
        <v>93</v>
      </c>
      <c r="H34" s="46">
        <v>89</v>
      </c>
      <c r="I34" s="46">
        <v>164</v>
      </c>
      <c r="J34" s="46">
        <v>92</v>
      </c>
      <c r="K34" s="46">
        <v>227</v>
      </c>
      <c r="L34" s="46">
        <v>297</v>
      </c>
      <c r="M34" s="46">
        <v>103</v>
      </c>
      <c r="N34" s="60">
        <v>228</v>
      </c>
      <c r="O34" s="139">
        <v>88</v>
      </c>
      <c r="P34" s="140">
        <v>224</v>
      </c>
      <c r="Q34" s="140">
        <v>139</v>
      </c>
      <c r="R34" s="46">
        <v>133</v>
      </c>
      <c r="S34" s="46">
        <v>119</v>
      </c>
      <c r="T34" s="46">
        <v>114</v>
      </c>
      <c r="U34" s="46">
        <v>181</v>
      </c>
      <c r="V34" s="46">
        <v>116</v>
      </c>
      <c r="W34" s="46">
        <v>246</v>
      </c>
      <c r="X34" s="46">
        <v>329</v>
      </c>
      <c r="Y34" s="46">
        <v>140</v>
      </c>
      <c r="Z34" s="60">
        <v>270</v>
      </c>
      <c r="AA34" s="47">
        <f t="shared" si="11"/>
        <v>1829</v>
      </c>
      <c r="AB34" s="48">
        <f t="shared" si="12"/>
        <v>2099</v>
      </c>
      <c r="AC34" s="55">
        <f t="shared" si="2"/>
        <v>1.1476216511755057</v>
      </c>
      <c r="AD34" s="58" t="s">
        <v>72</v>
      </c>
      <c r="AE34" s="47">
        <f t="shared" si="13"/>
        <v>718</v>
      </c>
      <c r="AF34" s="48">
        <f t="shared" si="14"/>
        <v>817</v>
      </c>
      <c r="AG34" s="55">
        <f t="shared" si="18"/>
        <v>1.1378830083565459</v>
      </c>
      <c r="AH34" s="48">
        <f t="shared" si="20"/>
        <v>1201</v>
      </c>
      <c r="AI34" s="48">
        <f t="shared" si="17"/>
        <v>1360</v>
      </c>
      <c r="AJ34" s="55">
        <f t="shared" si="19"/>
        <v>1.1323896752706077</v>
      </c>
    </row>
  </sheetData>
  <mergeCells count="9">
    <mergeCell ref="B2:Z2"/>
    <mergeCell ref="AA2:AC2"/>
    <mergeCell ref="AH2:AJ2"/>
    <mergeCell ref="C3:N3"/>
    <mergeCell ref="O3:Z3"/>
    <mergeCell ref="AC3:AC4"/>
    <mergeCell ref="AJ3:AJ4"/>
    <mergeCell ref="AE2:AG2"/>
    <mergeCell ref="AG3:AG4"/>
  </mergeCells>
  <pageMargins left="0.25" right="0.25" top="0.75" bottom="0.75" header="0.3" footer="0.3"/>
  <pageSetup paperSize="8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AP52"/>
  <sheetViews>
    <sheetView topLeftCell="P1" workbookViewId="0">
      <selection activeCell="AO6" sqref="AO6"/>
    </sheetView>
  </sheetViews>
  <sheetFormatPr defaultColWidth="9.1796875" defaultRowHeight="10" x14ac:dyDescent="0.2"/>
  <cols>
    <col min="1" max="1" width="21.453125" style="1" customWidth="1"/>
    <col min="2" max="2" width="9.26953125" style="1" customWidth="1"/>
    <col min="3" max="5" width="8.1796875" style="1" customWidth="1"/>
    <col min="6" max="6" width="9.26953125" style="1" customWidth="1"/>
    <col min="7" max="9" width="8.1796875" style="1" customWidth="1"/>
    <col min="10" max="10" width="3.1796875" style="1" customWidth="1"/>
    <col min="11" max="11" width="15.7265625" style="1" customWidth="1"/>
    <col min="12" max="12" width="8" style="1" customWidth="1"/>
    <col min="13" max="15" width="8.1796875" style="1" customWidth="1"/>
    <col min="16" max="16" width="8" style="1" customWidth="1"/>
    <col min="17" max="19" width="8.1796875" style="1" customWidth="1"/>
    <col min="20" max="20" width="3.26953125" style="1" customWidth="1"/>
    <col min="21" max="21" width="16.453125" style="1" customWidth="1"/>
    <col min="22" max="22" width="9.1796875" style="1"/>
    <col min="23" max="25" width="8.1796875" style="1" customWidth="1"/>
    <col min="26" max="26" width="9.1796875" style="1"/>
    <col min="27" max="29" width="8.1796875" style="1" customWidth="1"/>
    <col min="30" max="30" width="3.7265625" style="1" customWidth="1"/>
    <col min="31" max="31" width="18.81640625" style="1" bestFit="1" customWidth="1"/>
    <col min="32" max="39" width="9.1796875" style="1"/>
    <col min="40" max="40" width="2.81640625" style="1" customWidth="1"/>
    <col min="41" max="16384" width="9.1796875" style="1"/>
  </cols>
  <sheetData>
    <row r="1" spans="1:42" ht="37.5" customHeight="1" x14ac:dyDescent="0.3">
      <c r="A1" s="277" t="s">
        <v>38</v>
      </c>
      <c r="B1" s="277"/>
      <c r="C1" s="277"/>
      <c r="D1" s="277"/>
      <c r="E1" s="277"/>
      <c r="F1" s="277"/>
      <c r="G1" s="277"/>
      <c r="H1" s="277"/>
      <c r="I1" s="277"/>
      <c r="J1" s="22"/>
      <c r="K1" s="277" t="s">
        <v>39</v>
      </c>
      <c r="L1" s="277"/>
      <c r="M1" s="277"/>
      <c r="N1" s="277"/>
      <c r="O1" s="277"/>
      <c r="P1" s="277"/>
      <c r="Q1" s="277"/>
      <c r="R1" s="277"/>
      <c r="S1" s="277"/>
      <c r="T1" s="22"/>
      <c r="U1" s="277" t="s">
        <v>40</v>
      </c>
      <c r="V1" s="277"/>
      <c r="W1" s="277"/>
      <c r="X1" s="277"/>
      <c r="Y1" s="277"/>
      <c r="Z1" s="277"/>
      <c r="AA1" s="277"/>
      <c r="AB1" s="277"/>
      <c r="AC1" s="277"/>
      <c r="AE1" s="277" t="s">
        <v>48</v>
      </c>
      <c r="AF1" s="277"/>
      <c r="AG1" s="277"/>
      <c r="AH1" s="277"/>
      <c r="AI1" s="277"/>
      <c r="AJ1" s="277"/>
      <c r="AK1" s="277"/>
      <c r="AL1" s="277"/>
      <c r="AM1" s="277"/>
      <c r="AO1" s="34" t="s">
        <v>49</v>
      </c>
      <c r="AP1" s="34" t="s">
        <v>50</v>
      </c>
    </row>
    <row r="2" spans="1:42" ht="6" customHeight="1" thickBot="1" x14ac:dyDescent="0.25">
      <c r="A2" s="8"/>
      <c r="K2" s="8"/>
      <c r="U2" s="8"/>
      <c r="AE2" s="8"/>
    </row>
    <row r="3" spans="1:42" x14ac:dyDescent="0.2">
      <c r="A3" s="278"/>
      <c r="B3" s="258" t="s">
        <v>0</v>
      </c>
      <c r="C3" s="258"/>
      <c r="D3" s="258"/>
      <c r="E3" s="258"/>
      <c r="F3" s="258" t="s">
        <v>1</v>
      </c>
      <c r="G3" s="258"/>
      <c r="H3" s="258"/>
      <c r="I3" s="260"/>
      <c r="J3" s="23"/>
      <c r="K3" s="278"/>
      <c r="L3" s="258" t="s">
        <v>0</v>
      </c>
      <c r="M3" s="258"/>
      <c r="N3" s="258"/>
      <c r="O3" s="258"/>
      <c r="P3" s="258" t="s">
        <v>1</v>
      </c>
      <c r="Q3" s="258"/>
      <c r="R3" s="258"/>
      <c r="S3" s="260"/>
      <c r="T3" s="23"/>
      <c r="U3" s="278"/>
      <c r="V3" s="258" t="s">
        <v>0</v>
      </c>
      <c r="W3" s="258"/>
      <c r="X3" s="258"/>
      <c r="Y3" s="258"/>
      <c r="Z3" s="258" t="s">
        <v>1</v>
      </c>
      <c r="AA3" s="258"/>
      <c r="AB3" s="258"/>
      <c r="AC3" s="260"/>
      <c r="AE3" s="278"/>
      <c r="AF3" s="258" t="s">
        <v>0</v>
      </c>
      <c r="AG3" s="258"/>
      <c r="AH3" s="258"/>
      <c r="AI3" s="258"/>
      <c r="AJ3" s="258" t="s">
        <v>1</v>
      </c>
      <c r="AK3" s="258"/>
      <c r="AL3" s="258"/>
      <c r="AM3" s="260"/>
    </row>
    <row r="4" spans="1:42" ht="13.5" customHeight="1" thickBot="1" x14ac:dyDescent="0.25">
      <c r="A4" s="279"/>
      <c r="B4" s="15" t="s">
        <v>24</v>
      </c>
      <c r="C4" s="31" t="s">
        <v>41</v>
      </c>
      <c r="D4" s="31" t="s">
        <v>42</v>
      </c>
      <c r="E4" s="31" t="s">
        <v>43</v>
      </c>
      <c r="F4" s="15" t="s">
        <v>24</v>
      </c>
      <c r="G4" s="31" t="s">
        <v>25</v>
      </c>
      <c r="H4" s="31" t="s">
        <v>26</v>
      </c>
      <c r="I4" s="31" t="s">
        <v>27</v>
      </c>
      <c r="J4" s="24"/>
      <c r="K4" s="279"/>
      <c r="L4" s="15" t="s">
        <v>33</v>
      </c>
      <c r="M4" s="31" t="s">
        <v>34</v>
      </c>
      <c r="N4" s="31" t="s">
        <v>35</v>
      </c>
      <c r="O4" s="31" t="s">
        <v>36</v>
      </c>
      <c r="P4" s="15" t="s">
        <v>33</v>
      </c>
      <c r="Q4" s="31" t="s">
        <v>34</v>
      </c>
      <c r="R4" s="31" t="s">
        <v>35</v>
      </c>
      <c r="S4" s="31" t="s">
        <v>36</v>
      </c>
      <c r="T4" s="24"/>
      <c r="U4" s="279"/>
      <c r="V4" s="15" t="s">
        <v>23</v>
      </c>
      <c r="W4" s="31" t="s">
        <v>17</v>
      </c>
      <c r="X4" s="31" t="s">
        <v>18</v>
      </c>
      <c r="Y4" s="31" t="s">
        <v>19</v>
      </c>
      <c r="Z4" s="15" t="s">
        <v>23</v>
      </c>
      <c r="AA4" s="31" t="s">
        <v>17</v>
      </c>
      <c r="AB4" s="31" t="s">
        <v>18</v>
      </c>
      <c r="AC4" s="31" t="s">
        <v>19</v>
      </c>
      <c r="AE4" s="279"/>
      <c r="AF4" s="15" t="s">
        <v>47</v>
      </c>
      <c r="AG4" s="32" t="s">
        <v>46</v>
      </c>
      <c r="AH4" s="32" t="s">
        <v>45</v>
      </c>
      <c r="AI4" s="32" t="s">
        <v>44</v>
      </c>
      <c r="AJ4" s="15" t="s">
        <v>47</v>
      </c>
      <c r="AK4" s="32" t="s">
        <v>46</v>
      </c>
      <c r="AL4" s="32" t="s">
        <v>45</v>
      </c>
      <c r="AM4" s="33" t="s">
        <v>44</v>
      </c>
    </row>
    <row r="5" spans="1:42" ht="15.75" customHeight="1" x14ac:dyDescent="0.2">
      <c r="A5" s="14"/>
      <c r="B5" s="253" t="s">
        <v>22</v>
      </c>
      <c r="C5" s="254"/>
      <c r="D5" s="254"/>
      <c r="E5" s="254"/>
      <c r="F5" s="254"/>
      <c r="G5" s="254"/>
      <c r="H5" s="254"/>
      <c r="I5" s="254"/>
      <c r="J5" s="25"/>
      <c r="K5" s="14"/>
      <c r="L5" s="253" t="s">
        <v>22</v>
      </c>
      <c r="M5" s="254"/>
      <c r="N5" s="254"/>
      <c r="O5" s="254"/>
      <c r="P5" s="254"/>
      <c r="Q5" s="254"/>
      <c r="R5" s="254"/>
      <c r="S5" s="254"/>
      <c r="T5" s="25"/>
      <c r="U5" s="14"/>
      <c r="V5" s="253" t="s">
        <v>22</v>
      </c>
      <c r="W5" s="254"/>
      <c r="X5" s="254"/>
      <c r="Y5" s="254"/>
      <c r="Z5" s="254"/>
      <c r="AA5" s="254"/>
      <c r="AB5" s="254"/>
      <c r="AC5" s="254"/>
      <c r="AE5" s="14"/>
      <c r="AF5" s="253" t="s">
        <v>22</v>
      </c>
      <c r="AG5" s="254"/>
      <c r="AH5" s="254"/>
      <c r="AI5" s="254"/>
      <c r="AJ5" s="254"/>
      <c r="AK5" s="254"/>
      <c r="AL5" s="254"/>
      <c r="AM5" s="254"/>
    </row>
    <row r="6" spans="1:42" s="2" customFormat="1" ht="15" customHeight="1" x14ac:dyDescent="0.3">
      <c r="A6" s="7" t="s">
        <v>20</v>
      </c>
      <c r="B6" s="16">
        <v>5948</v>
      </c>
      <c r="C6" s="16">
        <v>1675</v>
      </c>
      <c r="D6" s="16">
        <v>2789</v>
      </c>
      <c r="E6" s="16">
        <v>1484</v>
      </c>
      <c r="F6" s="16">
        <v>25205</v>
      </c>
      <c r="G6" s="9">
        <v>4892</v>
      </c>
      <c r="H6" s="9">
        <v>12935</v>
      </c>
      <c r="I6" s="17">
        <v>7378</v>
      </c>
      <c r="J6" s="26"/>
      <c r="K6" s="7" t="s">
        <v>20</v>
      </c>
      <c r="L6" s="16">
        <v>35909</v>
      </c>
      <c r="M6" s="16">
        <v>1328</v>
      </c>
      <c r="N6" s="16">
        <v>7767</v>
      </c>
      <c r="O6" s="16">
        <v>26814</v>
      </c>
      <c r="P6" s="16">
        <v>126436</v>
      </c>
      <c r="Q6" s="9">
        <v>5300</v>
      </c>
      <c r="R6" s="9">
        <v>30334</v>
      </c>
      <c r="S6" s="17">
        <v>90802</v>
      </c>
      <c r="T6" s="26"/>
      <c r="U6" s="7" t="s">
        <v>20</v>
      </c>
      <c r="V6" s="16">
        <v>149662</v>
      </c>
      <c r="W6" s="16">
        <v>44406</v>
      </c>
      <c r="X6" s="16">
        <v>61408</v>
      </c>
      <c r="Y6" s="16">
        <v>43848</v>
      </c>
      <c r="Z6" s="16">
        <v>497864</v>
      </c>
      <c r="AA6" s="9">
        <v>147414</v>
      </c>
      <c r="AB6" s="9">
        <v>195282</v>
      </c>
      <c r="AC6" s="17">
        <v>155168</v>
      </c>
      <c r="AE6" s="7" t="s">
        <v>20</v>
      </c>
      <c r="AF6" s="16">
        <v>92150</v>
      </c>
      <c r="AG6" s="16">
        <v>43389</v>
      </c>
      <c r="AH6" s="16">
        <v>29291</v>
      </c>
      <c r="AI6" s="16">
        <v>19470</v>
      </c>
      <c r="AJ6" s="16">
        <v>335166</v>
      </c>
      <c r="AK6" s="9">
        <v>156451</v>
      </c>
      <c r="AL6" s="9">
        <v>108201</v>
      </c>
      <c r="AM6" s="17">
        <v>70514</v>
      </c>
      <c r="AO6" s="35">
        <f>SUM(AF6,V6,L6,B6)</f>
        <v>283669</v>
      </c>
      <c r="AP6" s="35">
        <f>SUM(AJ6,Z6,P6,F6)</f>
        <v>984671</v>
      </c>
    </row>
    <row r="7" spans="1:42" s="2" customFormat="1" ht="12" customHeight="1" x14ac:dyDescent="0.3">
      <c r="A7" s="3" t="s">
        <v>5</v>
      </c>
      <c r="B7" s="18"/>
      <c r="C7" s="18"/>
      <c r="D7" s="18"/>
      <c r="E7" s="18"/>
      <c r="F7" s="18"/>
      <c r="G7" s="12"/>
      <c r="H7" s="12"/>
      <c r="I7" s="13"/>
      <c r="J7" s="26"/>
      <c r="K7" s="3" t="s">
        <v>5</v>
      </c>
      <c r="L7" s="18"/>
      <c r="M7" s="18"/>
      <c r="N7" s="18"/>
      <c r="O7" s="18"/>
      <c r="P7" s="18"/>
      <c r="Q7" s="12"/>
      <c r="R7" s="12"/>
      <c r="S7" s="13"/>
      <c r="T7" s="26"/>
      <c r="U7" s="3" t="s">
        <v>5</v>
      </c>
      <c r="V7" s="18"/>
      <c r="W7" s="18"/>
      <c r="X7" s="18"/>
      <c r="Y7" s="18"/>
      <c r="Z7" s="18"/>
      <c r="AA7" s="12"/>
      <c r="AB7" s="12"/>
      <c r="AC7" s="13"/>
      <c r="AE7" s="3" t="s">
        <v>5</v>
      </c>
      <c r="AF7" s="18"/>
      <c r="AG7" s="18"/>
      <c r="AH7" s="18"/>
      <c r="AI7" s="18"/>
      <c r="AJ7" s="18"/>
      <c r="AK7" s="12"/>
      <c r="AL7" s="12"/>
      <c r="AM7" s="13"/>
      <c r="AO7" s="36"/>
      <c r="AP7" s="36"/>
    </row>
    <row r="8" spans="1:42" s="2" customFormat="1" ht="11.25" customHeight="1" x14ac:dyDescent="0.3">
      <c r="A8" s="4" t="s">
        <v>3</v>
      </c>
      <c r="B8" s="19">
        <v>4873</v>
      </c>
      <c r="C8" s="19">
        <v>1361</v>
      </c>
      <c r="D8" s="19">
        <v>2389</v>
      </c>
      <c r="E8" s="19">
        <v>1123</v>
      </c>
      <c r="F8" s="19">
        <v>22090</v>
      </c>
      <c r="G8" s="10">
        <v>3883</v>
      </c>
      <c r="H8" s="10">
        <v>11801</v>
      </c>
      <c r="I8" s="11">
        <v>6406</v>
      </c>
      <c r="J8" s="27"/>
      <c r="K8" s="4" t="s">
        <v>3</v>
      </c>
      <c r="L8" s="19">
        <v>28397</v>
      </c>
      <c r="M8" s="19">
        <v>1044</v>
      </c>
      <c r="N8" s="19">
        <v>6685</v>
      </c>
      <c r="O8" s="19">
        <v>20668</v>
      </c>
      <c r="P8" s="19">
        <v>106513</v>
      </c>
      <c r="Q8" s="10">
        <v>4561</v>
      </c>
      <c r="R8" s="10">
        <v>27651</v>
      </c>
      <c r="S8" s="11">
        <v>74301</v>
      </c>
      <c r="T8" s="27"/>
      <c r="U8" s="4" t="s">
        <v>3</v>
      </c>
      <c r="V8" s="19">
        <v>102239</v>
      </c>
      <c r="W8" s="19">
        <v>31078</v>
      </c>
      <c r="X8" s="19">
        <v>43192</v>
      </c>
      <c r="Y8" s="19">
        <v>27969</v>
      </c>
      <c r="Z8" s="19">
        <v>340682</v>
      </c>
      <c r="AA8" s="10">
        <v>106759</v>
      </c>
      <c r="AB8" s="10">
        <v>137830</v>
      </c>
      <c r="AC8" s="11">
        <v>96093</v>
      </c>
      <c r="AE8" s="4" t="s">
        <v>3</v>
      </c>
      <c r="AF8" s="19">
        <v>51806</v>
      </c>
      <c r="AG8" s="19">
        <v>24000</v>
      </c>
      <c r="AH8" s="19">
        <v>17714</v>
      </c>
      <c r="AI8" s="19">
        <v>10092</v>
      </c>
      <c r="AJ8" s="19">
        <v>176629</v>
      </c>
      <c r="AK8" s="10">
        <v>84839</v>
      </c>
      <c r="AL8" s="10">
        <v>58014</v>
      </c>
      <c r="AM8" s="11">
        <v>33776</v>
      </c>
      <c r="AO8" s="36"/>
      <c r="AP8" s="37">
        <f>AP6/AO6</f>
        <v>3.4711970641839609</v>
      </c>
    </row>
    <row r="9" spans="1:42" s="2" customFormat="1" ht="11.25" customHeight="1" x14ac:dyDescent="0.3">
      <c r="A9" s="4" t="s">
        <v>4</v>
      </c>
      <c r="B9" s="19">
        <v>1075</v>
      </c>
      <c r="C9" s="19">
        <v>314</v>
      </c>
      <c r="D9" s="19">
        <v>400</v>
      </c>
      <c r="E9" s="19">
        <v>361</v>
      </c>
      <c r="F9" s="19">
        <v>3115</v>
      </c>
      <c r="G9" s="19">
        <v>1009</v>
      </c>
      <c r="H9" s="19">
        <v>1134</v>
      </c>
      <c r="I9" s="20">
        <v>972</v>
      </c>
      <c r="J9" s="28"/>
      <c r="K9" s="4" t="s">
        <v>4</v>
      </c>
      <c r="L9" s="19">
        <v>7512</v>
      </c>
      <c r="M9" s="19">
        <v>284</v>
      </c>
      <c r="N9" s="19">
        <v>1082</v>
      </c>
      <c r="O9" s="19">
        <v>6146</v>
      </c>
      <c r="P9" s="19">
        <v>19923</v>
      </c>
      <c r="Q9" s="19">
        <v>739</v>
      </c>
      <c r="R9" s="19">
        <v>2683</v>
      </c>
      <c r="S9" s="20">
        <v>16501</v>
      </c>
      <c r="T9" s="28"/>
      <c r="U9" s="4" t="s">
        <v>4</v>
      </c>
      <c r="V9" s="19">
        <v>47423</v>
      </c>
      <c r="W9" s="19">
        <v>13328</v>
      </c>
      <c r="X9" s="19">
        <v>18216</v>
      </c>
      <c r="Y9" s="19">
        <v>15879</v>
      </c>
      <c r="Z9" s="19">
        <v>157182</v>
      </c>
      <c r="AA9" s="19">
        <v>40655</v>
      </c>
      <c r="AB9" s="19">
        <v>57452</v>
      </c>
      <c r="AC9" s="20">
        <v>59075</v>
      </c>
      <c r="AE9" s="4" t="s">
        <v>4</v>
      </c>
      <c r="AF9" s="19">
        <v>40344</v>
      </c>
      <c r="AG9" s="19">
        <v>19389</v>
      </c>
      <c r="AH9" s="19">
        <v>11577</v>
      </c>
      <c r="AI9" s="19">
        <v>9378</v>
      </c>
      <c r="AJ9" s="19">
        <v>158537</v>
      </c>
      <c r="AK9" s="19">
        <v>71612</v>
      </c>
      <c r="AL9" s="19">
        <v>50187</v>
      </c>
      <c r="AM9" s="20">
        <v>36738</v>
      </c>
      <c r="AO9" s="36"/>
      <c r="AP9" s="36"/>
    </row>
    <row r="10" spans="1:42" ht="14" x14ac:dyDescent="0.3">
      <c r="A10" s="5" t="s">
        <v>2</v>
      </c>
      <c r="B10" s="10"/>
      <c r="C10" s="10"/>
      <c r="D10" s="10"/>
      <c r="E10" s="10"/>
      <c r="F10" s="10"/>
      <c r="G10" s="10"/>
      <c r="H10" s="10"/>
      <c r="I10" s="11"/>
      <c r="J10" s="27"/>
      <c r="K10" s="5" t="s">
        <v>2</v>
      </c>
      <c r="L10" s="10"/>
      <c r="M10" s="10"/>
      <c r="N10" s="10"/>
      <c r="O10" s="10"/>
      <c r="P10" s="10"/>
      <c r="Q10" s="10"/>
      <c r="R10" s="10"/>
      <c r="S10" s="11"/>
      <c r="T10" s="27"/>
      <c r="U10" s="5" t="s">
        <v>2</v>
      </c>
      <c r="V10" s="10"/>
      <c r="W10" s="10"/>
      <c r="X10" s="10"/>
      <c r="Y10" s="10"/>
      <c r="Z10" s="10"/>
      <c r="AA10" s="10"/>
      <c r="AB10" s="10"/>
      <c r="AC10" s="11"/>
      <c r="AE10" s="5" t="s">
        <v>2</v>
      </c>
      <c r="AF10" s="10"/>
      <c r="AG10" s="10"/>
      <c r="AH10" s="10"/>
      <c r="AI10" s="10"/>
      <c r="AJ10" s="10"/>
      <c r="AK10" s="10"/>
      <c r="AL10" s="10"/>
      <c r="AM10" s="11"/>
      <c r="AO10" s="37"/>
      <c r="AP10" s="37"/>
    </row>
    <row r="11" spans="1:42" ht="14" x14ac:dyDescent="0.3">
      <c r="A11" s="6" t="s">
        <v>6</v>
      </c>
      <c r="B11" s="10">
        <v>258</v>
      </c>
      <c r="C11" s="10">
        <v>133</v>
      </c>
      <c r="D11" s="10">
        <v>73</v>
      </c>
      <c r="E11" s="10">
        <v>52</v>
      </c>
      <c r="F11" s="10">
        <v>792</v>
      </c>
      <c r="G11" s="10">
        <v>428</v>
      </c>
      <c r="H11" s="10">
        <v>220</v>
      </c>
      <c r="I11" s="11">
        <v>144</v>
      </c>
      <c r="J11" s="27"/>
      <c r="K11" s="6" t="s">
        <v>6</v>
      </c>
      <c r="L11" s="10">
        <v>4116</v>
      </c>
      <c r="M11" s="10">
        <v>73</v>
      </c>
      <c r="N11" s="10">
        <v>407</v>
      </c>
      <c r="O11" s="10">
        <v>3636</v>
      </c>
      <c r="P11" s="10">
        <v>11548</v>
      </c>
      <c r="Q11" s="10">
        <v>184</v>
      </c>
      <c r="R11" s="10">
        <v>982</v>
      </c>
      <c r="S11" s="11">
        <v>10382</v>
      </c>
      <c r="T11" s="27"/>
      <c r="U11" s="6" t="s">
        <v>6</v>
      </c>
      <c r="V11" s="10">
        <v>25820</v>
      </c>
      <c r="W11" s="10">
        <v>7248</v>
      </c>
      <c r="X11" s="10">
        <v>9652</v>
      </c>
      <c r="Y11" s="10">
        <v>8920</v>
      </c>
      <c r="Z11" s="10">
        <v>91678</v>
      </c>
      <c r="AA11" s="10">
        <v>22949</v>
      </c>
      <c r="AB11" s="10">
        <v>32426</v>
      </c>
      <c r="AC11" s="11">
        <v>36303</v>
      </c>
      <c r="AE11" s="6" t="s">
        <v>6</v>
      </c>
      <c r="AF11" s="10">
        <v>25752</v>
      </c>
      <c r="AG11" s="10">
        <v>13074</v>
      </c>
      <c r="AH11" s="10">
        <v>7159</v>
      </c>
      <c r="AI11" s="10">
        <v>5519</v>
      </c>
      <c r="AJ11" s="10">
        <v>101206</v>
      </c>
      <c r="AK11" s="10">
        <v>48138</v>
      </c>
      <c r="AL11" s="10">
        <v>31352</v>
      </c>
      <c r="AM11" s="11">
        <v>21716</v>
      </c>
      <c r="AO11" s="37"/>
      <c r="AP11" s="37"/>
    </row>
    <row r="12" spans="1:42" ht="14" x14ac:dyDescent="0.3">
      <c r="A12" s="6" t="s">
        <v>8</v>
      </c>
      <c r="B12" s="10">
        <v>137</v>
      </c>
      <c r="C12" s="10">
        <v>32</v>
      </c>
      <c r="D12" s="10">
        <v>47</v>
      </c>
      <c r="E12" s="10">
        <v>58</v>
      </c>
      <c r="F12" s="10">
        <v>301</v>
      </c>
      <c r="G12" s="10">
        <v>55</v>
      </c>
      <c r="H12" s="10">
        <v>117</v>
      </c>
      <c r="I12" s="11">
        <v>129</v>
      </c>
      <c r="J12" s="27"/>
      <c r="K12" s="6" t="s">
        <v>8</v>
      </c>
      <c r="L12" s="10">
        <v>795</v>
      </c>
      <c r="M12" s="10">
        <v>52</v>
      </c>
      <c r="N12" s="10">
        <v>140</v>
      </c>
      <c r="O12" s="10">
        <v>603</v>
      </c>
      <c r="P12" s="10">
        <v>1768</v>
      </c>
      <c r="Q12" s="10">
        <v>156</v>
      </c>
      <c r="R12" s="10">
        <v>324</v>
      </c>
      <c r="S12" s="11">
        <v>1288</v>
      </c>
      <c r="T12" s="27"/>
      <c r="U12" s="6" t="s">
        <v>8</v>
      </c>
      <c r="V12" s="10">
        <v>3561</v>
      </c>
      <c r="W12" s="10">
        <v>1065</v>
      </c>
      <c r="X12" s="10">
        <v>1401</v>
      </c>
      <c r="Y12" s="10">
        <v>1095</v>
      </c>
      <c r="Z12" s="10">
        <v>8711</v>
      </c>
      <c r="AA12" s="10">
        <v>2726</v>
      </c>
      <c r="AB12" s="10">
        <v>3477</v>
      </c>
      <c r="AC12" s="11">
        <v>2508</v>
      </c>
      <c r="AE12" s="6" t="s">
        <v>9</v>
      </c>
      <c r="AF12" s="10">
        <v>1668</v>
      </c>
      <c r="AG12" s="10">
        <v>656</v>
      </c>
      <c r="AH12" s="10">
        <v>446</v>
      </c>
      <c r="AI12" s="10">
        <v>566</v>
      </c>
      <c r="AJ12" s="10">
        <v>9628</v>
      </c>
      <c r="AK12" s="10">
        <v>4047</v>
      </c>
      <c r="AL12" s="10">
        <v>2649</v>
      </c>
      <c r="AM12" s="11">
        <v>2932</v>
      </c>
      <c r="AO12" s="37"/>
      <c r="AP12" s="37"/>
    </row>
    <row r="13" spans="1:42" ht="14" x14ac:dyDescent="0.3">
      <c r="A13" s="6" t="s">
        <v>7</v>
      </c>
      <c r="B13" s="10">
        <v>31</v>
      </c>
      <c r="C13" s="10">
        <v>7</v>
      </c>
      <c r="D13" s="10">
        <v>15</v>
      </c>
      <c r="E13" s="10">
        <v>9</v>
      </c>
      <c r="F13" s="10">
        <v>101</v>
      </c>
      <c r="G13" s="10">
        <v>39</v>
      </c>
      <c r="H13" s="10">
        <v>39</v>
      </c>
      <c r="I13" s="11">
        <v>23</v>
      </c>
      <c r="J13" s="27"/>
      <c r="K13" s="6" t="s">
        <v>7</v>
      </c>
      <c r="L13" s="10">
        <v>335</v>
      </c>
      <c r="M13" s="10">
        <v>10</v>
      </c>
      <c r="N13" s="10">
        <v>40</v>
      </c>
      <c r="O13" s="10">
        <v>285</v>
      </c>
      <c r="P13" s="10">
        <v>802</v>
      </c>
      <c r="Q13" s="10">
        <v>19</v>
      </c>
      <c r="R13" s="10">
        <v>72</v>
      </c>
      <c r="S13" s="11">
        <v>711</v>
      </c>
      <c r="T13" s="27"/>
      <c r="U13" s="6" t="s">
        <v>7</v>
      </c>
      <c r="V13" s="10"/>
      <c r="W13" s="10"/>
      <c r="X13" s="10"/>
      <c r="Y13" s="10"/>
      <c r="Z13" s="10"/>
      <c r="AA13" s="10"/>
      <c r="AB13" s="10"/>
      <c r="AC13" s="11"/>
      <c r="AE13" s="6" t="s">
        <v>8</v>
      </c>
      <c r="AF13" s="10">
        <v>1459</v>
      </c>
      <c r="AG13" s="10">
        <v>646</v>
      </c>
      <c r="AH13" s="10">
        <v>577</v>
      </c>
      <c r="AI13" s="10">
        <v>236</v>
      </c>
      <c r="AJ13" s="10">
        <v>4849</v>
      </c>
      <c r="AK13" s="10">
        <v>1458</v>
      </c>
      <c r="AL13" s="10">
        <v>2857</v>
      </c>
      <c r="AM13" s="11">
        <v>534</v>
      </c>
      <c r="AO13" s="37"/>
      <c r="AP13" s="37"/>
    </row>
    <row r="14" spans="1:42" ht="14" x14ac:dyDescent="0.3">
      <c r="A14" s="6" t="s">
        <v>10</v>
      </c>
      <c r="B14" s="10">
        <v>50</v>
      </c>
      <c r="C14" s="10">
        <v>18</v>
      </c>
      <c r="D14" s="10">
        <v>17</v>
      </c>
      <c r="E14" s="10">
        <v>15</v>
      </c>
      <c r="F14" s="10">
        <v>132</v>
      </c>
      <c r="G14" s="10">
        <v>65</v>
      </c>
      <c r="H14" s="10">
        <v>37</v>
      </c>
      <c r="I14" s="11">
        <v>30</v>
      </c>
      <c r="J14" s="27"/>
      <c r="K14" s="6" t="s">
        <v>10</v>
      </c>
      <c r="L14" s="10">
        <v>273</v>
      </c>
      <c r="M14" s="10">
        <v>8</v>
      </c>
      <c r="N14" s="10">
        <v>52</v>
      </c>
      <c r="O14" s="10">
        <v>213</v>
      </c>
      <c r="P14" s="10">
        <v>552</v>
      </c>
      <c r="Q14" s="10">
        <v>20</v>
      </c>
      <c r="R14" s="10">
        <v>113</v>
      </c>
      <c r="S14" s="11">
        <v>419</v>
      </c>
      <c r="T14" s="27"/>
      <c r="U14" s="6" t="s">
        <v>10</v>
      </c>
      <c r="V14" s="10">
        <v>1997</v>
      </c>
      <c r="W14" s="10">
        <v>577</v>
      </c>
      <c r="X14" s="10">
        <v>730</v>
      </c>
      <c r="Y14" s="10">
        <v>690</v>
      </c>
      <c r="Z14" s="10">
        <v>4248</v>
      </c>
      <c r="AA14" s="10">
        <v>1177</v>
      </c>
      <c r="AB14" s="10">
        <v>1641</v>
      </c>
      <c r="AC14" s="11">
        <v>1430</v>
      </c>
      <c r="AE14" s="6" t="s">
        <v>7</v>
      </c>
      <c r="AF14" s="10">
        <v>986</v>
      </c>
      <c r="AG14" s="10">
        <v>499</v>
      </c>
      <c r="AH14" s="10">
        <v>208</v>
      </c>
      <c r="AI14" s="10">
        <v>279</v>
      </c>
      <c r="AJ14" s="10">
        <v>4145</v>
      </c>
      <c r="AK14" s="10">
        <v>1689</v>
      </c>
      <c r="AL14" s="10">
        <v>1280</v>
      </c>
      <c r="AM14" s="11">
        <v>1176</v>
      </c>
      <c r="AO14" s="37"/>
      <c r="AP14" s="37"/>
    </row>
    <row r="15" spans="1:42" ht="14" x14ac:dyDescent="0.3">
      <c r="A15" s="6" t="s">
        <v>9</v>
      </c>
      <c r="B15" s="10"/>
      <c r="C15" s="10"/>
      <c r="D15" s="10"/>
      <c r="E15" s="10"/>
      <c r="F15" s="10"/>
      <c r="G15" s="10"/>
      <c r="H15" s="10"/>
      <c r="I15" s="11"/>
      <c r="J15" s="27"/>
      <c r="K15" s="6" t="s">
        <v>9</v>
      </c>
      <c r="L15" s="10">
        <v>265</v>
      </c>
      <c r="M15" s="10">
        <v>15</v>
      </c>
      <c r="N15" s="10">
        <v>42</v>
      </c>
      <c r="O15" s="10">
        <v>208</v>
      </c>
      <c r="P15" s="10">
        <v>690</v>
      </c>
      <c r="Q15" s="10">
        <v>32</v>
      </c>
      <c r="R15" s="10">
        <v>81</v>
      </c>
      <c r="S15" s="11">
        <v>577</v>
      </c>
      <c r="T15" s="27"/>
      <c r="U15" s="6" t="s">
        <v>9</v>
      </c>
      <c r="V15" s="10">
        <v>857</v>
      </c>
      <c r="W15" s="10">
        <v>194</v>
      </c>
      <c r="X15" s="10">
        <v>292</v>
      </c>
      <c r="Y15" s="10">
        <v>371</v>
      </c>
      <c r="Z15" s="10">
        <v>4513</v>
      </c>
      <c r="AA15" s="10">
        <v>935</v>
      </c>
      <c r="AB15" s="10">
        <v>1542</v>
      </c>
      <c r="AC15" s="11">
        <v>2036</v>
      </c>
      <c r="AE15" s="6" t="s">
        <v>11</v>
      </c>
      <c r="AF15" s="10">
        <v>812</v>
      </c>
      <c r="AG15" s="10">
        <v>216</v>
      </c>
      <c r="AH15" s="10">
        <v>248</v>
      </c>
      <c r="AI15" s="10">
        <v>348</v>
      </c>
      <c r="AJ15" s="10">
        <v>2607</v>
      </c>
      <c r="AK15" s="10">
        <v>613</v>
      </c>
      <c r="AL15" s="10">
        <v>858</v>
      </c>
      <c r="AM15" s="11">
        <v>1136</v>
      </c>
      <c r="AO15" s="37"/>
      <c r="AP15" s="37"/>
    </row>
    <row r="16" spans="1:42" ht="14" x14ac:dyDescent="0.3">
      <c r="A16" s="6" t="s">
        <v>12</v>
      </c>
      <c r="B16" s="10">
        <v>58</v>
      </c>
      <c r="C16" s="10">
        <v>14</v>
      </c>
      <c r="D16" s="10">
        <v>16</v>
      </c>
      <c r="E16" s="10">
        <v>28</v>
      </c>
      <c r="F16" s="10">
        <v>193</v>
      </c>
      <c r="G16" s="10">
        <v>44</v>
      </c>
      <c r="H16" s="10">
        <v>55</v>
      </c>
      <c r="I16" s="11">
        <v>94</v>
      </c>
      <c r="J16" s="27"/>
      <c r="K16" s="6" t="s">
        <v>12</v>
      </c>
      <c r="L16" s="10">
        <v>137</v>
      </c>
      <c r="M16" s="10">
        <v>10</v>
      </c>
      <c r="N16" s="10">
        <v>28</v>
      </c>
      <c r="O16" s="10">
        <v>99</v>
      </c>
      <c r="P16" s="10">
        <v>333</v>
      </c>
      <c r="Q16" s="10">
        <v>51</v>
      </c>
      <c r="R16" s="10">
        <v>90</v>
      </c>
      <c r="S16" s="11">
        <v>192</v>
      </c>
      <c r="T16" s="27"/>
      <c r="U16" s="6" t="s">
        <v>12</v>
      </c>
      <c r="V16" s="10">
        <v>1054</v>
      </c>
      <c r="W16" s="10">
        <v>289</v>
      </c>
      <c r="X16" s="10">
        <v>417</v>
      </c>
      <c r="Y16" s="10">
        <v>348</v>
      </c>
      <c r="Z16" s="10">
        <v>2336</v>
      </c>
      <c r="AA16" s="10">
        <v>615</v>
      </c>
      <c r="AB16" s="10">
        <v>872</v>
      </c>
      <c r="AC16" s="11">
        <v>849</v>
      </c>
      <c r="AE16" s="6" t="s">
        <v>15</v>
      </c>
      <c r="AF16" s="10">
        <v>748</v>
      </c>
      <c r="AG16" s="10">
        <v>316</v>
      </c>
      <c r="AH16" s="10">
        <v>279</v>
      </c>
      <c r="AI16" s="10">
        <v>153</v>
      </c>
      <c r="AJ16" s="10">
        <v>2576</v>
      </c>
      <c r="AK16" s="10">
        <v>1227</v>
      </c>
      <c r="AL16" s="10">
        <v>829</v>
      </c>
      <c r="AM16" s="11">
        <v>520</v>
      </c>
      <c r="AO16" s="37"/>
      <c r="AP16" s="37"/>
    </row>
    <row r="17" spans="1:42" ht="14" x14ac:dyDescent="0.3">
      <c r="A17" s="6" t="s">
        <v>29</v>
      </c>
      <c r="B17" s="10">
        <v>64</v>
      </c>
      <c r="C17" s="10">
        <v>19</v>
      </c>
      <c r="D17" s="10">
        <v>20</v>
      </c>
      <c r="E17" s="10">
        <v>25</v>
      </c>
      <c r="F17" s="10">
        <v>247</v>
      </c>
      <c r="G17" s="10">
        <v>68</v>
      </c>
      <c r="H17" s="10">
        <v>108</v>
      </c>
      <c r="I17" s="11">
        <v>71</v>
      </c>
      <c r="J17" s="27"/>
      <c r="K17" s="6" t="s">
        <v>29</v>
      </c>
      <c r="L17" s="10">
        <v>133</v>
      </c>
      <c r="M17" s="10">
        <v>10</v>
      </c>
      <c r="N17" s="10">
        <v>42</v>
      </c>
      <c r="O17" s="10">
        <v>81</v>
      </c>
      <c r="P17" s="10">
        <v>321</v>
      </c>
      <c r="Q17" s="10">
        <v>27</v>
      </c>
      <c r="R17" s="10">
        <v>97</v>
      </c>
      <c r="S17" s="11">
        <v>197</v>
      </c>
      <c r="T17" s="27"/>
      <c r="U17" s="6" t="s">
        <v>29</v>
      </c>
      <c r="V17" s="10"/>
      <c r="W17" s="10"/>
      <c r="X17" s="10"/>
      <c r="Y17" s="10"/>
      <c r="Z17" s="10"/>
      <c r="AA17" s="10"/>
      <c r="AB17" s="10"/>
      <c r="AC17" s="11"/>
      <c r="AE17" s="6" t="s">
        <v>10</v>
      </c>
      <c r="AF17" s="10">
        <v>730</v>
      </c>
      <c r="AG17" s="10">
        <v>310</v>
      </c>
      <c r="AH17" s="10">
        <v>261</v>
      </c>
      <c r="AI17" s="10">
        <v>159</v>
      </c>
      <c r="AJ17" s="10">
        <v>1700</v>
      </c>
      <c r="AK17" s="10">
        <v>716</v>
      </c>
      <c r="AL17" s="10">
        <v>572</v>
      </c>
      <c r="AM17" s="11">
        <v>412</v>
      </c>
      <c r="AO17" s="37"/>
      <c r="AP17" s="37"/>
    </row>
    <row r="18" spans="1:42" ht="14" x14ac:dyDescent="0.3">
      <c r="A18" s="6" t="s">
        <v>28</v>
      </c>
      <c r="B18" s="10">
        <v>82</v>
      </c>
      <c r="C18" s="10">
        <v>0</v>
      </c>
      <c r="D18" s="10">
        <v>80</v>
      </c>
      <c r="E18" s="10">
        <v>2</v>
      </c>
      <c r="F18" s="10">
        <v>149</v>
      </c>
      <c r="G18" s="10">
        <v>0</v>
      </c>
      <c r="H18" s="10">
        <v>144</v>
      </c>
      <c r="I18" s="11">
        <v>5</v>
      </c>
      <c r="J18" s="27"/>
      <c r="K18" s="6" t="s">
        <v>28</v>
      </c>
      <c r="L18" s="10"/>
      <c r="M18" s="10"/>
      <c r="N18" s="10"/>
      <c r="O18" s="10"/>
      <c r="P18" s="10"/>
      <c r="Q18" s="10"/>
      <c r="R18" s="10"/>
      <c r="S18" s="11"/>
      <c r="T18" s="27"/>
      <c r="U18" s="6" t="s">
        <v>28</v>
      </c>
      <c r="V18" s="10"/>
      <c r="W18" s="10"/>
      <c r="X18" s="10"/>
      <c r="Y18" s="10"/>
      <c r="Z18" s="10"/>
      <c r="AA18" s="10"/>
      <c r="AB18" s="10"/>
      <c r="AC18" s="11"/>
      <c r="AE18" s="6" t="s">
        <v>12</v>
      </c>
      <c r="AF18" s="10">
        <v>628</v>
      </c>
      <c r="AG18" s="10">
        <v>330</v>
      </c>
      <c r="AH18" s="10">
        <v>144</v>
      </c>
      <c r="AI18" s="10">
        <v>154</v>
      </c>
      <c r="AJ18" s="10">
        <v>1526</v>
      </c>
      <c r="AK18" s="10">
        <v>800</v>
      </c>
      <c r="AL18" s="10">
        <v>338</v>
      </c>
      <c r="AM18" s="11">
        <v>388</v>
      </c>
      <c r="AO18" s="37"/>
      <c r="AP18" s="37"/>
    </row>
    <row r="19" spans="1:42" ht="14" x14ac:dyDescent="0.3">
      <c r="A19" s="6" t="s">
        <v>11</v>
      </c>
      <c r="B19" s="10">
        <v>67</v>
      </c>
      <c r="C19" s="10">
        <v>23</v>
      </c>
      <c r="D19" s="10">
        <v>18</v>
      </c>
      <c r="E19" s="10">
        <v>26</v>
      </c>
      <c r="F19" s="10">
        <v>202</v>
      </c>
      <c r="G19" s="10">
        <v>42</v>
      </c>
      <c r="H19" s="10">
        <v>52</v>
      </c>
      <c r="I19" s="11">
        <v>108</v>
      </c>
      <c r="J19" s="27"/>
      <c r="K19" s="6" t="s">
        <v>11</v>
      </c>
      <c r="L19" s="10">
        <v>123</v>
      </c>
      <c r="M19" s="10">
        <v>10</v>
      </c>
      <c r="N19" s="10">
        <v>25</v>
      </c>
      <c r="O19" s="10">
        <v>88</v>
      </c>
      <c r="P19" s="10">
        <v>333</v>
      </c>
      <c r="Q19" s="10">
        <v>22</v>
      </c>
      <c r="R19" s="10">
        <v>64</v>
      </c>
      <c r="S19" s="11">
        <v>247</v>
      </c>
      <c r="T19" s="27"/>
      <c r="U19" s="6" t="s">
        <v>11</v>
      </c>
      <c r="V19" s="10">
        <v>907</v>
      </c>
      <c r="W19" s="10">
        <v>267</v>
      </c>
      <c r="X19" s="10">
        <v>405</v>
      </c>
      <c r="Y19" s="10">
        <v>235</v>
      </c>
      <c r="Z19" s="10">
        <v>2278</v>
      </c>
      <c r="AA19" s="10">
        <v>578</v>
      </c>
      <c r="AB19" s="10">
        <v>1019</v>
      </c>
      <c r="AC19" s="11">
        <v>681</v>
      </c>
      <c r="AE19" s="6" t="s">
        <v>14</v>
      </c>
      <c r="AF19" s="10">
        <v>621</v>
      </c>
      <c r="AG19" s="10">
        <v>269</v>
      </c>
      <c r="AH19" s="10">
        <v>217</v>
      </c>
      <c r="AI19" s="10">
        <v>135</v>
      </c>
      <c r="AJ19" s="10">
        <v>4012</v>
      </c>
      <c r="AK19" s="10">
        <v>1901</v>
      </c>
      <c r="AL19" s="10">
        <v>1287</v>
      </c>
      <c r="AM19" s="11">
        <v>824</v>
      </c>
      <c r="AO19" s="37"/>
      <c r="AP19" s="37"/>
    </row>
    <row r="20" spans="1:42" ht="14" x14ac:dyDescent="0.3">
      <c r="A20" s="6" t="s">
        <v>15</v>
      </c>
      <c r="J20" s="27"/>
      <c r="K20" s="6" t="s">
        <v>15</v>
      </c>
      <c r="L20" s="10">
        <v>98</v>
      </c>
      <c r="M20" s="10">
        <v>5</v>
      </c>
      <c r="N20" s="10">
        <v>23</v>
      </c>
      <c r="O20" s="10">
        <v>70</v>
      </c>
      <c r="P20" s="10">
        <v>256</v>
      </c>
      <c r="Q20" s="10">
        <v>12</v>
      </c>
      <c r="R20" s="10">
        <v>68</v>
      </c>
      <c r="S20" s="11">
        <v>176</v>
      </c>
      <c r="T20" s="27"/>
      <c r="U20" s="6" t="s">
        <v>15</v>
      </c>
      <c r="V20" s="10">
        <v>953</v>
      </c>
      <c r="W20" s="10">
        <v>187</v>
      </c>
      <c r="X20" s="10">
        <v>406</v>
      </c>
      <c r="Y20" s="10">
        <v>360</v>
      </c>
      <c r="Z20" s="10">
        <v>3432</v>
      </c>
      <c r="AA20" s="10">
        <v>768</v>
      </c>
      <c r="AB20" s="10">
        <v>1278</v>
      </c>
      <c r="AC20" s="11">
        <v>1386</v>
      </c>
      <c r="AE20" s="6" t="s">
        <v>13</v>
      </c>
      <c r="AF20" s="10">
        <v>526</v>
      </c>
      <c r="AG20" s="10">
        <v>226</v>
      </c>
      <c r="AH20" s="10">
        <v>138</v>
      </c>
      <c r="AI20" s="10">
        <v>162</v>
      </c>
      <c r="AJ20" s="10">
        <v>1570</v>
      </c>
      <c r="AK20" s="10">
        <v>675</v>
      </c>
      <c r="AL20" s="10">
        <v>385</v>
      </c>
      <c r="AM20" s="11">
        <v>510</v>
      </c>
      <c r="AO20" s="37"/>
      <c r="AP20" s="37"/>
    </row>
    <row r="21" spans="1:42" ht="15.75" customHeight="1" x14ac:dyDescent="0.3">
      <c r="A21" s="6" t="s">
        <v>30</v>
      </c>
      <c r="B21" s="10">
        <v>60</v>
      </c>
      <c r="C21" s="10">
        <v>5</v>
      </c>
      <c r="D21" s="10">
        <v>32</v>
      </c>
      <c r="E21" s="10">
        <v>23</v>
      </c>
      <c r="F21" s="10">
        <v>171</v>
      </c>
      <c r="G21" s="10">
        <v>18</v>
      </c>
      <c r="H21" s="10">
        <v>76</v>
      </c>
      <c r="I21" s="11">
        <v>77</v>
      </c>
      <c r="J21" s="29"/>
      <c r="K21" s="6" t="s">
        <v>30</v>
      </c>
      <c r="L21" s="10"/>
      <c r="M21" s="10"/>
      <c r="N21" s="10"/>
      <c r="O21" s="10"/>
      <c r="P21" s="10"/>
      <c r="Q21" s="10"/>
      <c r="R21" s="10"/>
      <c r="S21" s="11"/>
      <c r="T21" s="27"/>
      <c r="U21" s="6" t="s">
        <v>30</v>
      </c>
      <c r="V21" s="10"/>
      <c r="W21" s="10"/>
      <c r="X21" s="10"/>
      <c r="Y21" s="10"/>
      <c r="Z21" s="10"/>
      <c r="AA21" s="10"/>
      <c r="AB21" s="10"/>
      <c r="AC21" s="11"/>
      <c r="AO21" s="37"/>
      <c r="AP21" s="37"/>
    </row>
    <row r="22" spans="1:42" ht="15.75" customHeight="1" x14ac:dyDescent="0.3">
      <c r="A22" s="6" t="s">
        <v>31</v>
      </c>
      <c r="B22" s="10">
        <v>27</v>
      </c>
      <c r="C22" s="10">
        <v>3</v>
      </c>
      <c r="D22" s="10">
        <v>10</v>
      </c>
      <c r="E22" s="10">
        <v>14</v>
      </c>
      <c r="F22" s="10">
        <v>57</v>
      </c>
      <c r="G22" s="10">
        <v>6</v>
      </c>
      <c r="H22" s="10">
        <v>16</v>
      </c>
      <c r="I22" s="11">
        <v>35</v>
      </c>
      <c r="J22" s="29"/>
      <c r="K22" s="6" t="s">
        <v>31</v>
      </c>
      <c r="L22" s="10"/>
      <c r="M22" s="10"/>
      <c r="N22" s="10"/>
      <c r="O22" s="10"/>
      <c r="P22" s="10"/>
      <c r="Q22" s="10"/>
      <c r="R22" s="10"/>
      <c r="S22" s="11"/>
      <c r="T22" s="27"/>
      <c r="U22" s="6" t="s">
        <v>31</v>
      </c>
      <c r="V22" s="10"/>
      <c r="W22" s="10"/>
      <c r="X22" s="10"/>
      <c r="Y22" s="10"/>
      <c r="Z22" s="10"/>
      <c r="AA22" s="10"/>
      <c r="AB22" s="10"/>
      <c r="AC22" s="11"/>
      <c r="AO22" s="37"/>
      <c r="AP22" s="37"/>
    </row>
    <row r="23" spans="1:42" s="2" customFormat="1" ht="15" customHeight="1" x14ac:dyDescent="0.3">
      <c r="A23" s="6" t="s">
        <v>37</v>
      </c>
      <c r="B23" s="1"/>
      <c r="C23" s="1"/>
      <c r="D23" s="1"/>
      <c r="E23" s="1"/>
      <c r="F23" s="1"/>
      <c r="G23" s="1"/>
      <c r="H23" s="1"/>
      <c r="I23" s="1"/>
      <c r="J23" s="26"/>
      <c r="K23" s="6" t="s">
        <v>37</v>
      </c>
      <c r="L23" s="10">
        <v>129</v>
      </c>
      <c r="M23" s="10">
        <v>7</v>
      </c>
      <c r="N23" s="10">
        <v>27</v>
      </c>
      <c r="O23" s="10">
        <v>95</v>
      </c>
      <c r="P23" s="10">
        <v>419</v>
      </c>
      <c r="Q23" s="10">
        <v>12</v>
      </c>
      <c r="R23" s="10">
        <v>105</v>
      </c>
      <c r="S23" s="11">
        <v>302</v>
      </c>
      <c r="T23" s="29"/>
      <c r="U23" s="6" t="s">
        <v>37</v>
      </c>
      <c r="V23" s="10"/>
      <c r="W23" s="10"/>
      <c r="X23" s="10"/>
      <c r="Y23" s="10"/>
      <c r="Z23" s="10"/>
      <c r="AA23" s="10"/>
      <c r="AB23" s="10"/>
      <c r="AC23" s="11"/>
      <c r="AO23" s="36"/>
      <c r="AP23" s="36"/>
    </row>
    <row r="24" spans="1:42" s="2" customFormat="1" ht="12" customHeight="1" x14ac:dyDescent="0.3">
      <c r="A24" s="6" t="s">
        <v>13</v>
      </c>
      <c r="B24" s="1"/>
      <c r="C24" s="1"/>
      <c r="D24" s="1"/>
      <c r="E24" s="1"/>
      <c r="F24" s="1"/>
      <c r="G24" s="1"/>
      <c r="H24" s="1"/>
      <c r="I24" s="1"/>
      <c r="J24" s="26"/>
      <c r="K24" s="6" t="s">
        <v>13</v>
      </c>
      <c r="L24" s="1"/>
      <c r="M24" s="1"/>
      <c r="N24" s="1"/>
      <c r="O24" s="1"/>
      <c r="P24" s="1"/>
      <c r="Q24" s="1"/>
      <c r="R24" s="1"/>
      <c r="S24" s="1"/>
      <c r="T24" s="26"/>
      <c r="U24" s="6" t="s">
        <v>13</v>
      </c>
      <c r="V24" s="10">
        <v>1432</v>
      </c>
      <c r="W24" s="10">
        <v>423</v>
      </c>
      <c r="X24" s="10">
        <v>657</v>
      </c>
      <c r="Y24" s="10">
        <v>352</v>
      </c>
      <c r="Z24" s="10">
        <v>3465</v>
      </c>
      <c r="AA24" s="10">
        <v>923</v>
      </c>
      <c r="AB24" s="10">
        <v>1605</v>
      </c>
      <c r="AC24" s="11">
        <v>937</v>
      </c>
      <c r="AO24" s="36"/>
      <c r="AP24" s="36"/>
    </row>
    <row r="25" spans="1:42" s="2" customFormat="1" ht="11.25" customHeight="1" x14ac:dyDescent="0.3">
      <c r="A25" s="6" t="s">
        <v>14</v>
      </c>
      <c r="B25" s="1"/>
      <c r="C25" s="1"/>
      <c r="D25" s="1"/>
      <c r="E25" s="1"/>
      <c r="F25" s="1"/>
      <c r="G25" s="1"/>
      <c r="H25" s="1"/>
      <c r="I25" s="1"/>
      <c r="J25" s="26"/>
      <c r="K25" s="6" t="s">
        <v>14</v>
      </c>
      <c r="L25" s="1"/>
      <c r="M25" s="1"/>
      <c r="N25" s="1"/>
      <c r="O25" s="1"/>
      <c r="P25" s="1"/>
      <c r="Q25" s="1"/>
      <c r="R25" s="1"/>
      <c r="S25" s="1"/>
      <c r="T25" s="26"/>
      <c r="U25" s="6" t="s">
        <v>14</v>
      </c>
      <c r="V25" s="10">
        <v>1307</v>
      </c>
      <c r="W25" s="10">
        <v>157</v>
      </c>
      <c r="X25" s="10">
        <v>403</v>
      </c>
      <c r="Y25" s="10">
        <v>747</v>
      </c>
      <c r="Z25" s="10">
        <v>7997</v>
      </c>
      <c r="AA25" s="10">
        <v>2178</v>
      </c>
      <c r="AB25" s="10">
        <v>2306</v>
      </c>
      <c r="AC25" s="11">
        <v>3513</v>
      </c>
      <c r="AO25" s="36"/>
      <c r="AP25" s="36"/>
    </row>
    <row r="26" spans="1:42" s="2" customFormat="1" ht="11.25" customHeight="1" x14ac:dyDescent="0.3">
      <c r="A26" s="6" t="s">
        <v>16</v>
      </c>
      <c r="B26" s="1"/>
      <c r="C26" s="1"/>
      <c r="D26" s="1"/>
      <c r="E26" s="1"/>
      <c r="F26" s="1"/>
      <c r="G26" s="1"/>
      <c r="H26" s="1"/>
      <c r="I26" s="1"/>
      <c r="J26" s="26"/>
      <c r="K26" s="6" t="s">
        <v>16</v>
      </c>
      <c r="L26" s="1"/>
      <c r="M26" s="1"/>
      <c r="N26" s="1"/>
      <c r="O26" s="1"/>
      <c r="P26" s="1"/>
      <c r="Q26" s="1"/>
      <c r="R26" s="1"/>
      <c r="S26" s="1"/>
      <c r="T26" s="27"/>
      <c r="U26" s="6" t="s">
        <v>16</v>
      </c>
      <c r="V26" s="10">
        <v>803</v>
      </c>
      <c r="W26" s="10">
        <v>332</v>
      </c>
      <c r="X26" s="10">
        <v>312</v>
      </c>
      <c r="Y26" s="10">
        <v>159</v>
      </c>
      <c r="Z26" s="10">
        <v>2526</v>
      </c>
      <c r="AA26" s="10">
        <v>1116</v>
      </c>
      <c r="AB26" s="10">
        <v>924</v>
      </c>
      <c r="AC26" s="11">
        <v>486</v>
      </c>
      <c r="AO26" s="36"/>
      <c r="AP26" s="36"/>
    </row>
    <row r="27" spans="1:42" ht="14" x14ac:dyDescent="0.3">
      <c r="A27" s="30"/>
      <c r="J27" s="26"/>
      <c r="K27" s="30"/>
      <c r="T27" s="28"/>
      <c r="U27" s="6"/>
      <c r="V27" s="10"/>
      <c r="W27" s="10"/>
      <c r="X27" s="10"/>
      <c r="Y27" s="10"/>
      <c r="Z27" s="10"/>
      <c r="AA27" s="10"/>
      <c r="AB27" s="10"/>
      <c r="AC27" s="11"/>
      <c r="AO27" s="37"/>
      <c r="AP27" s="37"/>
    </row>
    <row r="28" spans="1:42" ht="14" x14ac:dyDescent="0.3">
      <c r="J28" s="27"/>
      <c r="K28" s="30"/>
      <c r="T28" s="28"/>
      <c r="U28" s="2"/>
      <c r="V28" s="2"/>
      <c r="W28" s="2"/>
      <c r="X28" s="2"/>
      <c r="Y28" s="2"/>
      <c r="Z28" s="2"/>
      <c r="AA28" s="2"/>
      <c r="AB28" s="2"/>
      <c r="AC28" s="2"/>
      <c r="AO28" s="37"/>
      <c r="AP28" s="37"/>
    </row>
    <row r="29" spans="1:42" ht="14" x14ac:dyDescent="0.3">
      <c r="J29" s="28"/>
      <c r="K29" s="2"/>
      <c r="L29" s="2"/>
      <c r="M29" s="2"/>
      <c r="N29" s="2"/>
      <c r="O29" s="2"/>
      <c r="P29" s="2"/>
      <c r="Q29" s="2"/>
      <c r="R29" s="2"/>
      <c r="S29" s="2"/>
      <c r="T29" s="27"/>
      <c r="AO29" s="37"/>
      <c r="AP29" s="37"/>
    </row>
    <row r="30" spans="1:42" ht="14" x14ac:dyDescent="0.3">
      <c r="A30" s="6"/>
      <c r="B30" s="249" t="s">
        <v>21</v>
      </c>
      <c r="C30" s="250"/>
      <c r="D30" s="250"/>
      <c r="E30" s="250"/>
      <c r="F30" s="250"/>
      <c r="G30" s="250"/>
      <c r="H30" s="250"/>
      <c r="I30" s="250"/>
      <c r="J30" s="27"/>
      <c r="K30" s="6"/>
      <c r="L30" s="249" t="s">
        <v>21</v>
      </c>
      <c r="M30" s="250"/>
      <c r="N30" s="250"/>
      <c r="O30" s="250"/>
      <c r="P30" s="250"/>
      <c r="Q30" s="250"/>
      <c r="R30" s="250"/>
      <c r="S30" s="250"/>
      <c r="T30" s="27"/>
      <c r="U30" s="6"/>
      <c r="V30" s="249" t="s">
        <v>21</v>
      </c>
      <c r="W30" s="250"/>
      <c r="X30" s="250"/>
      <c r="Y30" s="250"/>
      <c r="Z30" s="250"/>
      <c r="AA30" s="250"/>
      <c r="AB30" s="250"/>
      <c r="AC30" s="250"/>
      <c r="AE30" s="6"/>
      <c r="AF30" s="249" t="s">
        <v>21</v>
      </c>
      <c r="AG30" s="250"/>
      <c r="AH30" s="250"/>
      <c r="AI30" s="250"/>
      <c r="AJ30" s="250"/>
      <c r="AK30" s="250"/>
      <c r="AL30" s="250"/>
      <c r="AM30" s="250"/>
      <c r="AO30" s="37"/>
      <c r="AP30" s="37"/>
    </row>
    <row r="31" spans="1:42" ht="14" x14ac:dyDescent="0.3">
      <c r="A31" s="7" t="s">
        <v>20</v>
      </c>
      <c r="B31" s="16">
        <v>3750</v>
      </c>
      <c r="C31" s="16">
        <v>1013</v>
      </c>
      <c r="D31" s="16">
        <v>1943</v>
      </c>
      <c r="E31" s="16">
        <v>794</v>
      </c>
      <c r="F31" s="16">
        <v>19401</v>
      </c>
      <c r="G31" s="9">
        <v>3596</v>
      </c>
      <c r="H31" s="9">
        <v>10012</v>
      </c>
      <c r="I31" s="17">
        <v>5793</v>
      </c>
      <c r="J31" s="27"/>
      <c r="K31" s="7" t="s">
        <v>20</v>
      </c>
      <c r="L31" s="16">
        <v>20578</v>
      </c>
      <c r="M31" s="16">
        <v>538</v>
      </c>
      <c r="N31" s="16">
        <v>5127</v>
      </c>
      <c r="O31" s="16">
        <v>14913</v>
      </c>
      <c r="P31" s="16">
        <v>90544</v>
      </c>
      <c r="Q31" s="9">
        <v>3036</v>
      </c>
      <c r="R31" s="9">
        <v>23365</v>
      </c>
      <c r="S31" s="17">
        <v>64143</v>
      </c>
      <c r="T31" s="27"/>
      <c r="U31" s="7" t="s">
        <v>20</v>
      </c>
      <c r="V31" s="16">
        <v>75781</v>
      </c>
      <c r="W31" s="16">
        <v>21502</v>
      </c>
      <c r="X31" s="16">
        <v>31656</v>
      </c>
      <c r="Y31" s="16">
        <v>22623</v>
      </c>
      <c r="Z31" s="16">
        <v>318758</v>
      </c>
      <c r="AA31" s="9">
        <v>93697</v>
      </c>
      <c r="AB31" s="9">
        <v>123213</v>
      </c>
      <c r="AC31" s="17">
        <v>101848</v>
      </c>
      <c r="AE31" s="7" t="s">
        <v>20</v>
      </c>
      <c r="AF31" s="16">
        <v>52297</v>
      </c>
      <c r="AG31" s="16">
        <v>23740</v>
      </c>
      <c r="AH31" s="16">
        <v>16904</v>
      </c>
      <c r="AI31" s="16">
        <v>11653</v>
      </c>
      <c r="AJ31" s="16">
        <v>232904</v>
      </c>
      <c r="AK31" s="9">
        <v>104318</v>
      </c>
      <c r="AL31" s="9">
        <v>77513</v>
      </c>
      <c r="AM31" s="17">
        <v>51073</v>
      </c>
      <c r="AO31" s="35">
        <f>SUM(AF31,V31,L31,B31)</f>
        <v>152406</v>
      </c>
      <c r="AP31" s="35">
        <f>SUM(AJ31,Z31,P31,F31)</f>
        <v>661607</v>
      </c>
    </row>
    <row r="32" spans="1:42" ht="14" x14ac:dyDescent="0.3">
      <c r="A32" s="3" t="s">
        <v>5</v>
      </c>
      <c r="B32" s="18"/>
      <c r="C32" s="18"/>
      <c r="D32" s="18"/>
      <c r="E32" s="18"/>
      <c r="F32" s="18"/>
      <c r="G32" s="12"/>
      <c r="H32" s="12"/>
      <c r="I32" s="13"/>
      <c r="J32" s="27"/>
      <c r="K32" s="3" t="s">
        <v>5</v>
      </c>
      <c r="L32" s="18"/>
      <c r="M32" s="18"/>
      <c r="N32" s="18"/>
      <c r="O32" s="18"/>
      <c r="P32" s="18"/>
      <c r="Q32" s="12"/>
      <c r="R32" s="12"/>
      <c r="S32" s="13"/>
      <c r="T32" s="27"/>
      <c r="U32" s="3" t="s">
        <v>5</v>
      </c>
      <c r="V32" s="18"/>
      <c r="W32" s="18"/>
      <c r="X32" s="18"/>
      <c r="Y32" s="18"/>
      <c r="Z32" s="18"/>
      <c r="AA32" s="12"/>
      <c r="AB32" s="12"/>
      <c r="AC32" s="13"/>
      <c r="AE32" s="3" t="s">
        <v>5</v>
      </c>
      <c r="AF32" s="18"/>
      <c r="AG32" s="18"/>
      <c r="AH32" s="18"/>
      <c r="AI32" s="18"/>
      <c r="AJ32" s="18"/>
      <c r="AK32" s="12"/>
      <c r="AL32" s="12"/>
      <c r="AM32" s="13"/>
      <c r="AO32" s="37"/>
      <c r="AP32" s="37"/>
    </row>
    <row r="33" spans="1:42" ht="14" x14ac:dyDescent="0.3">
      <c r="A33" s="4" t="s">
        <v>3</v>
      </c>
      <c r="B33" s="19">
        <v>3122</v>
      </c>
      <c r="C33" s="19">
        <v>802</v>
      </c>
      <c r="D33" s="19">
        <v>1754</v>
      </c>
      <c r="E33" s="19">
        <v>566</v>
      </c>
      <c r="F33" s="19">
        <v>17489</v>
      </c>
      <c r="G33" s="10">
        <v>2902</v>
      </c>
      <c r="H33" s="10">
        <v>9400</v>
      </c>
      <c r="I33" s="11">
        <v>5187</v>
      </c>
      <c r="J33" s="27"/>
      <c r="K33" s="4" t="s">
        <v>3</v>
      </c>
      <c r="L33" s="19">
        <v>16534</v>
      </c>
      <c r="M33" s="19">
        <v>398</v>
      </c>
      <c r="N33" s="19">
        <v>4377</v>
      </c>
      <c r="O33" s="19">
        <v>11759</v>
      </c>
      <c r="P33" s="19">
        <v>77858</v>
      </c>
      <c r="Q33" s="10">
        <v>2671</v>
      </c>
      <c r="R33" s="10">
        <v>21388</v>
      </c>
      <c r="S33" s="11">
        <v>53799</v>
      </c>
      <c r="T33" s="27"/>
      <c r="U33" s="4" t="s">
        <v>3</v>
      </c>
      <c r="V33" s="19">
        <v>52845</v>
      </c>
      <c r="W33" s="19">
        <v>15451</v>
      </c>
      <c r="X33" s="19">
        <v>22543</v>
      </c>
      <c r="Y33" s="19">
        <v>14851</v>
      </c>
      <c r="Z33" s="19">
        <v>220011</v>
      </c>
      <c r="AA33" s="10">
        <v>68427</v>
      </c>
      <c r="AB33" s="10">
        <v>86712</v>
      </c>
      <c r="AC33" s="11">
        <v>64872</v>
      </c>
      <c r="AE33" s="4" t="s">
        <v>3</v>
      </c>
      <c r="AF33" s="19">
        <v>29847</v>
      </c>
      <c r="AG33" s="19">
        <v>13541</v>
      </c>
      <c r="AH33" s="19">
        <v>10387</v>
      </c>
      <c r="AI33" s="19">
        <v>5919</v>
      </c>
      <c r="AJ33" s="19">
        <v>125360</v>
      </c>
      <c r="AK33" s="10">
        <v>59193</v>
      </c>
      <c r="AL33" s="10">
        <v>41878</v>
      </c>
      <c r="AM33" s="11">
        <v>24289</v>
      </c>
      <c r="AO33" s="37"/>
      <c r="AP33" s="37"/>
    </row>
    <row r="34" spans="1:42" ht="14" x14ac:dyDescent="0.3">
      <c r="A34" s="4" t="s">
        <v>4</v>
      </c>
      <c r="B34" s="19">
        <v>628</v>
      </c>
      <c r="C34" s="19">
        <v>211</v>
      </c>
      <c r="D34" s="19">
        <v>189</v>
      </c>
      <c r="E34" s="19">
        <v>228</v>
      </c>
      <c r="F34" s="19">
        <v>1912</v>
      </c>
      <c r="G34" s="19">
        <v>694</v>
      </c>
      <c r="H34" s="19">
        <v>612</v>
      </c>
      <c r="I34" s="20">
        <v>606</v>
      </c>
      <c r="J34" s="27"/>
      <c r="K34" s="4" t="s">
        <v>4</v>
      </c>
      <c r="L34" s="19">
        <v>4044</v>
      </c>
      <c r="M34" s="19">
        <v>140</v>
      </c>
      <c r="N34" s="19">
        <v>750</v>
      </c>
      <c r="O34" s="19">
        <v>3154</v>
      </c>
      <c r="P34" s="19">
        <v>12686</v>
      </c>
      <c r="Q34" s="19">
        <v>365</v>
      </c>
      <c r="R34" s="19">
        <v>1977</v>
      </c>
      <c r="S34" s="20">
        <v>10344</v>
      </c>
      <c r="T34" s="27"/>
      <c r="U34" s="4" t="s">
        <v>4</v>
      </c>
      <c r="V34" s="19">
        <v>22936</v>
      </c>
      <c r="W34" s="19">
        <v>6051</v>
      </c>
      <c r="X34" s="19">
        <v>9113</v>
      </c>
      <c r="Y34" s="19">
        <v>7772</v>
      </c>
      <c r="Z34" s="19">
        <v>98747</v>
      </c>
      <c r="AA34" s="19">
        <v>25270</v>
      </c>
      <c r="AB34" s="19">
        <v>36501</v>
      </c>
      <c r="AC34" s="20">
        <v>36976</v>
      </c>
      <c r="AE34" s="4" t="s">
        <v>4</v>
      </c>
      <c r="AF34" s="19">
        <v>22450</v>
      </c>
      <c r="AG34" s="19">
        <v>10199</v>
      </c>
      <c r="AH34" s="19">
        <v>6517</v>
      </c>
      <c r="AI34" s="19">
        <v>5734</v>
      </c>
      <c r="AJ34" s="19">
        <v>107544</v>
      </c>
      <c r="AK34" s="19">
        <v>45125</v>
      </c>
      <c r="AL34" s="19">
        <v>35635</v>
      </c>
      <c r="AM34" s="20">
        <v>26784</v>
      </c>
      <c r="AO34" s="37"/>
      <c r="AP34" s="37">
        <f>AP31/AO31</f>
        <v>4.3410823720850882</v>
      </c>
    </row>
    <row r="35" spans="1:42" ht="14" x14ac:dyDescent="0.3">
      <c r="A35" s="5" t="s">
        <v>2</v>
      </c>
      <c r="B35" s="10"/>
      <c r="C35" s="10"/>
      <c r="D35" s="10"/>
      <c r="E35" s="10"/>
      <c r="F35" s="10"/>
      <c r="G35" s="10"/>
      <c r="H35" s="10"/>
      <c r="I35" s="11"/>
      <c r="J35" s="27"/>
      <c r="K35" s="5" t="s">
        <v>2</v>
      </c>
      <c r="L35" s="10"/>
      <c r="M35" s="10"/>
      <c r="N35" s="10"/>
      <c r="O35" s="10"/>
      <c r="P35" s="10"/>
      <c r="Q35" s="10"/>
      <c r="R35" s="10"/>
      <c r="S35" s="11"/>
      <c r="T35" s="27"/>
      <c r="U35" s="5" t="s">
        <v>2</v>
      </c>
      <c r="V35" s="10"/>
      <c r="W35" s="10"/>
      <c r="X35" s="10"/>
      <c r="Y35" s="10"/>
      <c r="Z35" s="10"/>
      <c r="AA35" s="10"/>
      <c r="AB35" s="10"/>
      <c r="AC35" s="11"/>
      <c r="AE35" s="5" t="s">
        <v>2</v>
      </c>
      <c r="AF35" s="10"/>
      <c r="AG35" s="10"/>
      <c r="AH35" s="10"/>
      <c r="AI35" s="10"/>
      <c r="AJ35" s="10"/>
      <c r="AK35" s="10"/>
      <c r="AL35" s="10"/>
      <c r="AM35" s="11"/>
      <c r="AO35" s="37"/>
      <c r="AP35" s="37"/>
    </row>
    <row r="36" spans="1:42" ht="10.25" customHeight="1" x14ac:dyDescent="0.2">
      <c r="A36" s="6" t="s">
        <v>6</v>
      </c>
      <c r="B36" s="10">
        <v>142</v>
      </c>
      <c r="C36" s="10">
        <v>85</v>
      </c>
      <c r="D36" s="10">
        <v>36</v>
      </c>
      <c r="E36" s="10">
        <v>21</v>
      </c>
      <c r="F36" s="10">
        <v>444</v>
      </c>
      <c r="G36" s="10">
        <v>262</v>
      </c>
      <c r="H36" s="10">
        <v>125</v>
      </c>
      <c r="I36" s="11">
        <v>57</v>
      </c>
      <c r="J36" s="27"/>
      <c r="K36" s="6" t="s">
        <v>6</v>
      </c>
      <c r="L36" s="10">
        <v>2328</v>
      </c>
      <c r="M36" s="10">
        <v>17</v>
      </c>
      <c r="N36" s="10">
        <v>279</v>
      </c>
      <c r="O36" s="10">
        <v>2032</v>
      </c>
      <c r="P36" s="10">
        <v>7870</v>
      </c>
      <c r="Q36" s="10">
        <v>54</v>
      </c>
      <c r="R36" s="10">
        <v>722</v>
      </c>
      <c r="S36" s="11">
        <v>7094</v>
      </c>
      <c r="T36" s="27"/>
      <c r="U36" s="6" t="s">
        <v>6</v>
      </c>
      <c r="V36" s="10">
        <v>13748</v>
      </c>
      <c r="W36" s="10">
        <v>3734</v>
      </c>
      <c r="X36" s="10">
        <v>5192</v>
      </c>
      <c r="Y36" s="10">
        <v>4822</v>
      </c>
      <c r="Z36" s="10">
        <v>61923</v>
      </c>
      <c r="AA36" s="10">
        <v>15859</v>
      </c>
      <c r="AB36" s="10">
        <v>21849</v>
      </c>
      <c r="AC36" s="11">
        <v>24215</v>
      </c>
      <c r="AE36" s="6" t="s">
        <v>6</v>
      </c>
      <c r="AF36" s="10">
        <v>15624</v>
      </c>
      <c r="AG36" s="10">
        <v>7447</v>
      </c>
      <c r="AH36" s="10">
        <v>4415</v>
      </c>
      <c r="AI36" s="10">
        <v>3762</v>
      </c>
      <c r="AJ36" s="10">
        <v>71952</v>
      </c>
      <c r="AK36" s="10">
        <v>30849</v>
      </c>
      <c r="AL36" s="10">
        <v>24052</v>
      </c>
      <c r="AM36" s="11">
        <v>17051</v>
      </c>
    </row>
    <row r="37" spans="1:42" ht="10.25" customHeight="1" x14ac:dyDescent="0.2">
      <c r="A37" s="6" t="s">
        <v>8</v>
      </c>
      <c r="B37" s="10">
        <v>84</v>
      </c>
      <c r="C37" s="10">
        <v>19</v>
      </c>
      <c r="D37" s="10">
        <v>29</v>
      </c>
      <c r="E37" s="10">
        <v>36</v>
      </c>
      <c r="F37" s="10">
        <v>203</v>
      </c>
      <c r="G37" s="10">
        <v>36</v>
      </c>
      <c r="H37" s="10">
        <v>81</v>
      </c>
      <c r="I37" s="11">
        <v>86</v>
      </c>
      <c r="J37" s="27"/>
      <c r="K37" s="6" t="s">
        <v>8</v>
      </c>
      <c r="L37" s="10">
        <v>315</v>
      </c>
      <c r="M37" s="10">
        <v>26</v>
      </c>
      <c r="N37" s="10">
        <v>92</v>
      </c>
      <c r="O37" s="10">
        <v>197</v>
      </c>
      <c r="P37" s="10">
        <v>768</v>
      </c>
      <c r="Q37" s="10">
        <v>69</v>
      </c>
      <c r="R37" s="10">
        <v>227</v>
      </c>
      <c r="S37" s="11">
        <v>472</v>
      </c>
      <c r="T37" s="27"/>
      <c r="U37" s="6" t="s">
        <v>8</v>
      </c>
      <c r="V37" s="10">
        <v>1527</v>
      </c>
      <c r="W37" s="10">
        <v>426</v>
      </c>
      <c r="X37" s="10">
        <v>640</v>
      </c>
      <c r="Y37" s="10">
        <v>461</v>
      </c>
      <c r="Z37" s="10">
        <v>4177</v>
      </c>
      <c r="AA37" s="10">
        <v>1146</v>
      </c>
      <c r="AB37" s="10">
        <v>1828</v>
      </c>
      <c r="AC37" s="11">
        <v>1203</v>
      </c>
      <c r="AE37" s="6" t="s">
        <v>9</v>
      </c>
      <c r="AF37" s="10">
        <v>932</v>
      </c>
      <c r="AG37" s="10">
        <v>363</v>
      </c>
      <c r="AH37" s="10">
        <v>255</v>
      </c>
      <c r="AI37" s="10">
        <v>314</v>
      </c>
      <c r="AJ37" s="10">
        <v>6665</v>
      </c>
      <c r="AK37" s="10">
        <v>2814</v>
      </c>
      <c r="AL37" s="10">
        <v>2029</v>
      </c>
      <c r="AM37" s="11">
        <v>1822</v>
      </c>
    </row>
    <row r="38" spans="1:42" ht="10.25" customHeight="1" x14ac:dyDescent="0.2">
      <c r="A38" s="6" t="s">
        <v>7</v>
      </c>
      <c r="B38" s="10">
        <v>24</v>
      </c>
      <c r="C38" s="10">
        <v>5</v>
      </c>
      <c r="D38" s="10">
        <v>14</v>
      </c>
      <c r="E38" s="10">
        <v>5</v>
      </c>
      <c r="F38" s="10">
        <v>83</v>
      </c>
      <c r="G38" s="10">
        <v>34</v>
      </c>
      <c r="H38" s="10">
        <v>37</v>
      </c>
      <c r="I38" s="11">
        <v>12</v>
      </c>
      <c r="J38" s="27"/>
      <c r="K38" s="6" t="s">
        <v>7</v>
      </c>
      <c r="L38" s="10">
        <v>236</v>
      </c>
      <c r="M38" s="10">
        <v>5</v>
      </c>
      <c r="N38" s="10">
        <v>32</v>
      </c>
      <c r="O38" s="10">
        <v>199</v>
      </c>
      <c r="P38" s="10">
        <v>560</v>
      </c>
      <c r="Q38" s="10">
        <v>13</v>
      </c>
      <c r="R38" s="10">
        <v>59</v>
      </c>
      <c r="S38" s="11">
        <v>488</v>
      </c>
      <c r="T38" s="27"/>
      <c r="U38" s="6" t="s">
        <v>7</v>
      </c>
      <c r="V38" s="10">
        <v>349</v>
      </c>
      <c r="W38" s="10">
        <v>103</v>
      </c>
      <c r="X38" s="10">
        <v>149</v>
      </c>
      <c r="Y38" s="10">
        <v>97</v>
      </c>
      <c r="Z38" s="10">
        <v>1973</v>
      </c>
      <c r="AA38" s="10">
        <v>484</v>
      </c>
      <c r="AB38" s="10">
        <v>809</v>
      </c>
      <c r="AC38" s="11">
        <v>680</v>
      </c>
      <c r="AE38" s="6" t="s">
        <v>8</v>
      </c>
      <c r="AF38" s="10">
        <v>691</v>
      </c>
      <c r="AG38" s="10">
        <v>280</v>
      </c>
      <c r="AH38" s="10">
        <v>294</v>
      </c>
      <c r="AI38" s="10">
        <v>117</v>
      </c>
      <c r="AJ38" s="10">
        <v>1806</v>
      </c>
      <c r="AK38" s="10">
        <v>692</v>
      </c>
      <c r="AL38" s="10">
        <v>813</v>
      </c>
      <c r="AM38" s="11">
        <v>301</v>
      </c>
    </row>
    <row r="39" spans="1:42" ht="10.25" customHeight="1" x14ac:dyDescent="0.2">
      <c r="A39" s="6" t="s">
        <v>10</v>
      </c>
      <c r="B39" s="10">
        <v>31</v>
      </c>
      <c r="C39" s="10">
        <v>15</v>
      </c>
      <c r="D39" s="10">
        <v>8</v>
      </c>
      <c r="E39" s="10">
        <v>8</v>
      </c>
      <c r="F39" s="10">
        <v>96</v>
      </c>
      <c r="G39" s="10">
        <v>59</v>
      </c>
      <c r="H39" s="10">
        <v>19</v>
      </c>
      <c r="I39" s="11">
        <v>18</v>
      </c>
      <c r="J39" s="27"/>
      <c r="K39" s="6" t="s">
        <v>10</v>
      </c>
      <c r="L39" s="10">
        <v>111</v>
      </c>
      <c r="M39" s="10">
        <v>6</v>
      </c>
      <c r="N39" s="10">
        <v>33</v>
      </c>
      <c r="O39" s="10">
        <v>72</v>
      </c>
      <c r="P39" s="10">
        <v>264</v>
      </c>
      <c r="Q39" s="10">
        <v>16</v>
      </c>
      <c r="R39" s="10">
        <v>82</v>
      </c>
      <c r="S39" s="11">
        <v>166</v>
      </c>
      <c r="T39" s="27"/>
      <c r="U39" s="6" t="s">
        <v>10</v>
      </c>
      <c r="V39" s="10">
        <v>601</v>
      </c>
      <c r="W39" s="10">
        <v>154</v>
      </c>
      <c r="X39" s="10">
        <v>237</v>
      </c>
      <c r="Y39" s="10">
        <v>210</v>
      </c>
      <c r="Z39" s="10">
        <v>1474</v>
      </c>
      <c r="AA39" s="10">
        <v>402</v>
      </c>
      <c r="AB39" s="10">
        <v>578</v>
      </c>
      <c r="AC39" s="11">
        <v>494</v>
      </c>
      <c r="AE39" s="6" t="s">
        <v>7</v>
      </c>
      <c r="AF39" s="10">
        <v>626</v>
      </c>
      <c r="AG39" s="10">
        <v>315</v>
      </c>
      <c r="AH39" s="10">
        <v>144</v>
      </c>
      <c r="AI39" s="10">
        <v>167</v>
      </c>
      <c r="AJ39" s="10">
        <v>3074</v>
      </c>
      <c r="AK39" s="10">
        <v>1156</v>
      </c>
      <c r="AL39" s="10">
        <v>1026</v>
      </c>
      <c r="AM39" s="11">
        <v>892</v>
      </c>
    </row>
    <row r="40" spans="1:42" ht="10.25" customHeight="1" x14ac:dyDescent="0.2">
      <c r="A40" s="6" t="s">
        <v>9</v>
      </c>
      <c r="B40" s="10"/>
      <c r="C40" s="10"/>
      <c r="D40" s="10"/>
      <c r="E40" s="10"/>
      <c r="F40" s="10"/>
      <c r="G40" s="10"/>
      <c r="H40" s="10"/>
      <c r="I40" s="11"/>
      <c r="J40" s="27"/>
      <c r="K40" s="6" t="s">
        <v>9</v>
      </c>
      <c r="L40" s="10">
        <v>149</v>
      </c>
      <c r="M40" s="10">
        <v>5</v>
      </c>
      <c r="N40" s="10">
        <v>33</v>
      </c>
      <c r="O40" s="10">
        <v>111</v>
      </c>
      <c r="P40" s="10">
        <v>407</v>
      </c>
      <c r="Q40" s="10">
        <v>12</v>
      </c>
      <c r="R40" s="10">
        <v>65</v>
      </c>
      <c r="S40" s="11">
        <v>330</v>
      </c>
      <c r="T40" s="27"/>
      <c r="U40" s="6" t="s">
        <v>9</v>
      </c>
      <c r="V40" s="10">
        <v>485</v>
      </c>
      <c r="W40" s="10">
        <v>95</v>
      </c>
      <c r="X40" s="10">
        <v>157</v>
      </c>
      <c r="Y40" s="10">
        <v>233</v>
      </c>
      <c r="Z40" s="10">
        <v>3320</v>
      </c>
      <c r="AA40" s="10">
        <v>586</v>
      </c>
      <c r="AB40" s="10">
        <v>1087</v>
      </c>
      <c r="AC40" s="11">
        <v>1647</v>
      </c>
      <c r="AE40" s="6" t="s">
        <v>11</v>
      </c>
      <c r="AF40" s="10">
        <v>405</v>
      </c>
      <c r="AG40" s="10">
        <v>70</v>
      </c>
      <c r="AH40" s="10">
        <v>101</v>
      </c>
      <c r="AI40" s="10">
        <v>234</v>
      </c>
      <c r="AJ40" s="10">
        <v>1581</v>
      </c>
      <c r="AK40" s="10">
        <v>261</v>
      </c>
      <c r="AL40" s="10">
        <v>507</v>
      </c>
      <c r="AM40" s="11">
        <v>813</v>
      </c>
    </row>
    <row r="41" spans="1:42" ht="10.25" customHeight="1" x14ac:dyDescent="0.2">
      <c r="A41" s="6" t="s">
        <v>12</v>
      </c>
      <c r="B41" s="10">
        <v>37</v>
      </c>
      <c r="C41" s="10">
        <v>10</v>
      </c>
      <c r="D41" s="10">
        <v>12</v>
      </c>
      <c r="E41" s="10">
        <v>15</v>
      </c>
      <c r="F41" s="10">
        <v>74</v>
      </c>
      <c r="G41" s="10">
        <v>19</v>
      </c>
      <c r="H41" s="10">
        <v>20</v>
      </c>
      <c r="I41" s="11">
        <v>35</v>
      </c>
      <c r="J41" s="27"/>
      <c r="K41" s="6" t="s">
        <v>12</v>
      </c>
      <c r="L41" s="10">
        <v>60</v>
      </c>
      <c r="M41" s="10">
        <v>5</v>
      </c>
      <c r="N41" s="10">
        <v>16</v>
      </c>
      <c r="O41" s="10">
        <v>39</v>
      </c>
      <c r="P41" s="10">
        <v>133</v>
      </c>
      <c r="Q41" s="10">
        <v>11</v>
      </c>
      <c r="R41" s="10">
        <v>35</v>
      </c>
      <c r="S41" s="11">
        <v>87</v>
      </c>
      <c r="U41" s="6" t="s">
        <v>12</v>
      </c>
      <c r="V41" s="10">
        <v>427</v>
      </c>
      <c r="W41" s="10">
        <v>93</v>
      </c>
      <c r="X41" s="10">
        <v>197</v>
      </c>
      <c r="Y41" s="10">
        <v>137</v>
      </c>
      <c r="Z41" s="10">
        <v>1147</v>
      </c>
      <c r="AA41" s="10">
        <v>295</v>
      </c>
      <c r="AB41" s="10">
        <v>459</v>
      </c>
      <c r="AC41" s="11">
        <v>393</v>
      </c>
      <c r="AE41" s="6" t="s">
        <v>14</v>
      </c>
      <c r="AF41" s="10">
        <v>340</v>
      </c>
      <c r="AG41" s="10">
        <v>147</v>
      </c>
      <c r="AH41" s="10">
        <v>139</v>
      </c>
      <c r="AI41" s="10">
        <v>54</v>
      </c>
      <c r="AJ41" s="10">
        <v>2724</v>
      </c>
      <c r="AK41" s="10">
        <v>1320</v>
      </c>
      <c r="AL41" s="10">
        <v>885</v>
      </c>
      <c r="AM41" s="11">
        <v>519</v>
      </c>
    </row>
    <row r="42" spans="1:42" ht="10.25" customHeight="1" x14ac:dyDescent="0.2">
      <c r="A42" s="6" t="s">
        <v>29</v>
      </c>
      <c r="B42" s="10">
        <v>33</v>
      </c>
      <c r="C42" s="10">
        <v>9</v>
      </c>
      <c r="D42" s="10">
        <v>9</v>
      </c>
      <c r="E42" s="10">
        <v>15</v>
      </c>
      <c r="F42" s="10">
        <v>100</v>
      </c>
      <c r="G42" s="10">
        <v>26</v>
      </c>
      <c r="H42" s="10">
        <v>27</v>
      </c>
      <c r="I42" s="11">
        <v>47</v>
      </c>
      <c r="K42" s="6" t="s">
        <v>29</v>
      </c>
      <c r="L42" s="10">
        <v>65</v>
      </c>
      <c r="M42" s="10">
        <v>8</v>
      </c>
      <c r="N42" s="10">
        <v>26</v>
      </c>
      <c r="O42" s="10">
        <v>31</v>
      </c>
      <c r="P42" s="10">
        <v>176</v>
      </c>
      <c r="Q42" s="10">
        <v>23</v>
      </c>
      <c r="R42" s="10">
        <v>65</v>
      </c>
      <c r="S42" s="11">
        <v>88</v>
      </c>
      <c r="U42" s="6" t="s">
        <v>29</v>
      </c>
      <c r="AE42" s="6" t="s">
        <v>12</v>
      </c>
      <c r="AF42" s="10">
        <v>288</v>
      </c>
      <c r="AG42" s="10">
        <v>131</v>
      </c>
      <c r="AH42" s="10">
        <v>63</v>
      </c>
      <c r="AI42" s="10">
        <v>94</v>
      </c>
      <c r="AJ42" s="10">
        <v>770</v>
      </c>
      <c r="AK42" s="10">
        <v>336</v>
      </c>
      <c r="AL42" s="10">
        <v>176</v>
      </c>
      <c r="AM42" s="11">
        <v>258</v>
      </c>
    </row>
    <row r="43" spans="1:42" ht="10.25" customHeight="1" x14ac:dyDescent="0.2">
      <c r="A43" s="6" t="s">
        <v>28</v>
      </c>
      <c r="K43" s="6" t="s">
        <v>28</v>
      </c>
      <c r="U43" s="6" t="s">
        <v>28</v>
      </c>
      <c r="AE43" s="6" t="s">
        <v>15</v>
      </c>
      <c r="AF43" s="10">
        <v>259</v>
      </c>
      <c r="AG43" s="10">
        <v>104</v>
      </c>
      <c r="AH43" s="10">
        <v>103</v>
      </c>
      <c r="AI43" s="10">
        <v>52</v>
      </c>
      <c r="AJ43" s="10">
        <v>1407</v>
      </c>
      <c r="AK43" s="10">
        <v>711</v>
      </c>
      <c r="AL43" s="10">
        <v>456</v>
      </c>
      <c r="AM43" s="11">
        <v>240</v>
      </c>
    </row>
    <row r="44" spans="1:42" ht="10.25" customHeight="1" x14ac:dyDescent="0.2">
      <c r="A44" s="6" t="s">
        <v>11</v>
      </c>
      <c r="B44" s="10">
        <v>52</v>
      </c>
      <c r="C44" s="10">
        <v>19</v>
      </c>
      <c r="D44" s="10">
        <v>12</v>
      </c>
      <c r="E44" s="10">
        <v>21</v>
      </c>
      <c r="F44" s="10">
        <v>152</v>
      </c>
      <c r="G44" s="10">
        <v>34</v>
      </c>
      <c r="H44" s="10">
        <v>37</v>
      </c>
      <c r="I44" s="11">
        <v>81</v>
      </c>
      <c r="K44" s="6" t="s">
        <v>11</v>
      </c>
      <c r="L44" s="10">
        <v>67</v>
      </c>
      <c r="M44" s="10">
        <v>6</v>
      </c>
      <c r="N44" s="10">
        <v>18</v>
      </c>
      <c r="O44" s="10">
        <v>43</v>
      </c>
      <c r="P44" s="10">
        <v>208</v>
      </c>
      <c r="Q44" s="10">
        <v>16</v>
      </c>
      <c r="R44" s="10">
        <v>48</v>
      </c>
      <c r="S44" s="11">
        <v>144</v>
      </c>
      <c r="U44" s="6" t="s">
        <v>11</v>
      </c>
      <c r="AE44" s="6" t="s">
        <v>10</v>
      </c>
      <c r="AF44" s="10">
        <v>242</v>
      </c>
      <c r="AG44" s="10">
        <v>88</v>
      </c>
      <c r="AH44" s="10">
        <v>81</v>
      </c>
      <c r="AI44" s="10">
        <v>73</v>
      </c>
      <c r="AJ44" s="10">
        <v>693</v>
      </c>
      <c r="AK44" s="10">
        <v>275</v>
      </c>
      <c r="AL44" s="10">
        <v>209</v>
      </c>
      <c r="AM44" s="11">
        <v>209</v>
      </c>
    </row>
    <row r="45" spans="1:42" ht="10.25" customHeight="1" x14ac:dyDescent="0.2">
      <c r="A45" s="6" t="s">
        <v>15</v>
      </c>
      <c r="K45" s="6" t="s">
        <v>15</v>
      </c>
      <c r="U45" s="6" t="s">
        <v>15</v>
      </c>
      <c r="V45" s="10">
        <v>436</v>
      </c>
      <c r="W45" s="10">
        <v>88</v>
      </c>
      <c r="X45" s="10">
        <v>225</v>
      </c>
      <c r="Y45" s="10">
        <v>123</v>
      </c>
      <c r="Z45" s="10">
        <v>2026</v>
      </c>
      <c r="AA45" s="10">
        <v>516</v>
      </c>
      <c r="AB45" s="10">
        <v>871</v>
      </c>
      <c r="AC45" s="11">
        <v>639</v>
      </c>
      <c r="AE45" s="6" t="s">
        <v>16</v>
      </c>
      <c r="AF45" s="10">
        <v>229</v>
      </c>
      <c r="AG45" s="10">
        <v>98</v>
      </c>
      <c r="AH45" s="10">
        <v>57</v>
      </c>
      <c r="AI45" s="10">
        <v>74</v>
      </c>
      <c r="AJ45" s="10">
        <v>1496</v>
      </c>
      <c r="AK45" s="10">
        <v>703</v>
      </c>
      <c r="AL45" s="10">
        <v>364</v>
      </c>
      <c r="AM45" s="11">
        <v>429</v>
      </c>
    </row>
    <row r="46" spans="1:42" x14ac:dyDescent="0.2">
      <c r="A46" s="6" t="s">
        <v>30</v>
      </c>
      <c r="B46" s="10">
        <v>36</v>
      </c>
      <c r="C46" s="10">
        <v>4</v>
      </c>
      <c r="D46" s="10">
        <v>16</v>
      </c>
      <c r="E46" s="10">
        <v>16</v>
      </c>
      <c r="F46" s="10">
        <v>111</v>
      </c>
      <c r="G46" s="10">
        <v>16</v>
      </c>
      <c r="H46" s="10">
        <v>41</v>
      </c>
      <c r="I46" s="11">
        <v>54</v>
      </c>
      <c r="K46" s="6" t="s">
        <v>30</v>
      </c>
      <c r="U46" s="6" t="s">
        <v>30</v>
      </c>
    </row>
    <row r="47" spans="1:42" x14ac:dyDescent="0.2">
      <c r="A47" s="6" t="s">
        <v>31</v>
      </c>
      <c r="B47" s="10">
        <v>21</v>
      </c>
      <c r="C47" s="10">
        <v>2</v>
      </c>
      <c r="D47" s="10">
        <v>6</v>
      </c>
      <c r="E47" s="10">
        <v>13</v>
      </c>
      <c r="F47" s="10">
        <v>47</v>
      </c>
      <c r="G47" s="10">
        <v>4</v>
      </c>
      <c r="H47" s="10">
        <v>11</v>
      </c>
      <c r="I47" s="11">
        <v>32</v>
      </c>
      <c r="K47" s="6" t="s">
        <v>31</v>
      </c>
      <c r="L47" s="10">
        <v>50</v>
      </c>
      <c r="M47" s="10">
        <v>8</v>
      </c>
      <c r="N47" s="10">
        <v>15</v>
      </c>
      <c r="O47" s="10">
        <v>27</v>
      </c>
      <c r="P47" s="10">
        <v>106</v>
      </c>
      <c r="Q47" s="10">
        <v>21</v>
      </c>
      <c r="R47" s="10">
        <v>40</v>
      </c>
      <c r="S47" s="11">
        <v>45</v>
      </c>
      <c r="U47" s="6" t="s">
        <v>31</v>
      </c>
    </row>
    <row r="48" spans="1:42" x14ac:dyDescent="0.2">
      <c r="K48" s="6" t="s">
        <v>37</v>
      </c>
      <c r="L48" s="10">
        <v>67</v>
      </c>
      <c r="M48" s="10">
        <v>3</v>
      </c>
      <c r="N48" s="10">
        <v>20</v>
      </c>
      <c r="O48" s="10">
        <v>44</v>
      </c>
      <c r="P48" s="10">
        <v>324</v>
      </c>
      <c r="Q48" s="10">
        <v>6</v>
      </c>
      <c r="R48" s="10">
        <v>92</v>
      </c>
      <c r="S48" s="11">
        <v>226</v>
      </c>
      <c r="U48" s="6" t="s">
        <v>37</v>
      </c>
    </row>
    <row r="49" spans="1:29" x14ac:dyDescent="0.2">
      <c r="K49" s="6" t="s">
        <v>13</v>
      </c>
      <c r="U49" s="6" t="s">
        <v>13</v>
      </c>
      <c r="V49" s="10">
        <v>535</v>
      </c>
      <c r="W49" s="10">
        <v>146</v>
      </c>
      <c r="X49" s="10">
        <v>267</v>
      </c>
      <c r="Y49" s="10">
        <v>122</v>
      </c>
      <c r="Z49" s="10">
        <v>1513</v>
      </c>
      <c r="AA49" s="10">
        <v>371</v>
      </c>
      <c r="AB49" s="10">
        <v>706</v>
      </c>
      <c r="AC49" s="11">
        <v>436</v>
      </c>
    </row>
    <row r="50" spans="1:29" ht="12" x14ac:dyDescent="0.2">
      <c r="A50" s="21"/>
      <c r="K50" s="6" t="s">
        <v>14</v>
      </c>
      <c r="U50" s="6" t="s">
        <v>14</v>
      </c>
      <c r="V50" s="10">
        <v>753</v>
      </c>
      <c r="W50" s="10">
        <v>82</v>
      </c>
      <c r="X50" s="10">
        <v>290</v>
      </c>
      <c r="Y50" s="10">
        <v>381</v>
      </c>
      <c r="Z50" s="10">
        <v>5786</v>
      </c>
      <c r="AA50" s="10">
        <v>1793</v>
      </c>
      <c r="AB50" s="10">
        <v>1784</v>
      </c>
      <c r="AC50" s="11">
        <v>2209</v>
      </c>
    </row>
    <row r="51" spans="1:29" x14ac:dyDescent="0.2">
      <c r="K51" s="6" t="s">
        <v>16</v>
      </c>
      <c r="U51" s="6" t="s">
        <v>16</v>
      </c>
      <c r="V51" s="10">
        <v>377</v>
      </c>
      <c r="W51" s="10">
        <v>158</v>
      </c>
      <c r="X51" s="10">
        <v>146</v>
      </c>
      <c r="Y51" s="10">
        <v>73</v>
      </c>
      <c r="Z51" s="10">
        <v>1561</v>
      </c>
      <c r="AA51" s="10">
        <v>672</v>
      </c>
      <c r="AB51" s="10">
        <v>595</v>
      </c>
      <c r="AC51" s="11">
        <v>294</v>
      </c>
    </row>
    <row r="52" spans="1:29" x14ac:dyDescent="0.2">
      <c r="A52" s="6" t="s">
        <v>32</v>
      </c>
      <c r="B52" s="10">
        <v>17</v>
      </c>
      <c r="C52" s="10">
        <v>8</v>
      </c>
      <c r="D52" s="10">
        <v>4</v>
      </c>
      <c r="E52" s="10">
        <v>5</v>
      </c>
      <c r="F52" s="10">
        <v>98</v>
      </c>
      <c r="G52" s="10">
        <v>79</v>
      </c>
      <c r="H52" s="10">
        <v>8</v>
      </c>
      <c r="I52" s="11">
        <v>11</v>
      </c>
      <c r="K52" s="6" t="s">
        <v>32</v>
      </c>
      <c r="U52" s="6" t="s">
        <v>32</v>
      </c>
    </row>
  </sheetData>
  <mergeCells count="24">
    <mergeCell ref="AF30:AM30"/>
    <mergeCell ref="AE1:AM1"/>
    <mergeCell ref="AF3:AI3"/>
    <mergeCell ref="AJ3:AM3"/>
    <mergeCell ref="AE3:AE4"/>
    <mergeCell ref="AF5:AM5"/>
    <mergeCell ref="V30:AC30"/>
    <mergeCell ref="U1:AC1"/>
    <mergeCell ref="V3:Y3"/>
    <mergeCell ref="Z3:AC3"/>
    <mergeCell ref="U3:U4"/>
    <mergeCell ref="V5:AC5"/>
    <mergeCell ref="B30:I30"/>
    <mergeCell ref="K1:S1"/>
    <mergeCell ref="K3:K4"/>
    <mergeCell ref="L3:O3"/>
    <mergeCell ref="P3:S3"/>
    <mergeCell ref="L5:S5"/>
    <mergeCell ref="L30:S30"/>
    <mergeCell ref="A1:I1"/>
    <mergeCell ref="A3:A4"/>
    <mergeCell ref="B3:E3"/>
    <mergeCell ref="F3:I3"/>
    <mergeCell ref="B5:I5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  <pageSetUpPr fitToPage="1"/>
  </sheetPr>
  <dimension ref="A1:AX52"/>
  <sheetViews>
    <sheetView topLeftCell="N1" zoomScale="130" zoomScaleNormal="130" workbookViewId="0">
      <selection activeCell="AV1" sqref="AV1:AX1"/>
    </sheetView>
  </sheetViews>
  <sheetFormatPr defaultColWidth="9.1796875" defaultRowHeight="10" x14ac:dyDescent="0.2"/>
  <cols>
    <col min="1" max="1" width="13.1796875" style="1" customWidth="1"/>
    <col min="2" max="2" width="9.26953125" style="1" customWidth="1"/>
    <col min="3" max="5" width="8.1796875" style="1" customWidth="1"/>
    <col min="6" max="6" width="9.26953125" style="1" customWidth="1"/>
    <col min="7" max="9" width="8.1796875" style="1" customWidth="1"/>
    <col min="10" max="10" width="15.7265625" style="1" customWidth="1"/>
    <col min="11" max="11" width="8" style="1" customWidth="1"/>
    <col min="12" max="14" width="8.1796875" style="1" customWidth="1"/>
    <col min="15" max="15" width="8" style="1" customWidth="1"/>
    <col min="16" max="18" width="8.1796875" style="1" customWidth="1"/>
    <col min="19" max="19" width="16.453125" style="1" customWidth="1"/>
    <col min="20" max="20" width="9.1796875" style="1"/>
    <col min="21" max="23" width="8.1796875" style="1" customWidth="1"/>
    <col min="24" max="24" width="9.1796875" style="1"/>
    <col min="25" max="27" width="8.1796875" style="1" customWidth="1"/>
    <col min="28" max="28" width="18.81640625" style="1" hidden="1" customWidth="1"/>
    <col min="29" max="36" width="9.1796875" style="1" hidden="1" customWidth="1"/>
    <col min="37" max="37" width="16.453125" style="1" customWidth="1"/>
    <col min="38" max="38" width="9.1796875" style="1"/>
    <col min="39" max="41" width="8.1796875" style="1" customWidth="1"/>
    <col min="42" max="42" width="9.1796875" style="1"/>
    <col min="43" max="45" width="8.1796875" style="1" customWidth="1"/>
    <col min="46" max="46" width="2.7265625" style="1" customWidth="1"/>
    <col min="47" max="47" width="13.7265625" style="1" customWidth="1"/>
    <col min="48" max="50" width="10.7265625" style="1" customWidth="1"/>
    <col min="51" max="16384" width="9.1796875" style="1"/>
  </cols>
  <sheetData>
    <row r="1" spans="1:50" ht="37.5" customHeight="1" thickBot="1" x14ac:dyDescent="0.25">
      <c r="A1" s="295" t="s">
        <v>52</v>
      </c>
      <c r="B1" s="296"/>
      <c r="C1" s="296"/>
      <c r="D1" s="296"/>
      <c r="E1" s="296"/>
      <c r="F1" s="296"/>
      <c r="G1" s="296"/>
      <c r="H1" s="296"/>
      <c r="I1" s="297"/>
      <c r="J1" s="295" t="s">
        <v>53</v>
      </c>
      <c r="K1" s="296"/>
      <c r="L1" s="296"/>
      <c r="M1" s="296"/>
      <c r="N1" s="296"/>
      <c r="O1" s="296"/>
      <c r="P1" s="296"/>
      <c r="Q1" s="296"/>
      <c r="R1" s="297"/>
      <c r="S1" s="295" t="s">
        <v>54</v>
      </c>
      <c r="T1" s="296"/>
      <c r="U1" s="296"/>
      <c r="V1" s="296"/>
      <c r="W1" s="296"/>
      <c r="X1" s="296"/>
      <c r="Y1" s="296"/>
      <c r="Z1" s="296"/>
      <c r="AA1" s="297"/>
      <c r="AB1" s="277" t="s">
        <v>51</v>
      </c>
      <c r="AC1" s="277"/>
      <c r="AD1" s="277"/>
      <c r="AE1" s="277"/>
      <c r="AF1" s="277"/>
      <c r="AG1" s="277"/>
      <c r="AH1" s="277"/>
      <c r="AI1" s="277"/>
      <c r="AJ1" s="277"/>
      <c r="AK1" s="295" t="s">
        <v>74</v>
      </c>
      <c r="AL1" s="296"/>
      <c r="AM1" s="296"/>
      <c r="AN1" s="296"/>
      <c r="AO1" s="296"/>
      <c r="AP1" s="296"/>
      <c r="AQ1" s="296"/>
      <c r="AR1" s="296"/>
      <c r="AS1" s="297"/>
      <c r="AU1" s="118"/>
      <c r="AV1" s="290" t="s">
        <v>94</v>
      </c>
      <c r="AW1" s="291"/>
      <c r="AX1" s="292"/>
    </row>
    <row r="2" spans="1:50" ht="6" customHeight="1" thickBot="1" x14ac:dyDescent="0.25">
      <c r="A2" s="70"/>
      <c r="I2" s="71"/>
      <c r="J2" s="70"/>
      <c r="R2" s="71"/>
      <c r="S2" s="70"/>
      <c r="AA2" s="71"/>
      <c r="AB2" s="8"/>
      <c r="AK2" s="70"/>
      <c r="AS2" s="71"/>
      <c r="AU2" s="80"/>
      <c r="AV2" s="80"/>
      <c r="AX2" s="71"/>
    </row>
    <row r="3" spans="1:50" s="50" customFormat="1" ht="18" customHeight="1" thickBot="1" x14ac:dyDescent="0.25">
      <c r="A3" s="298"/>
      <c r="B3" s="306" t="s">
        <v>0</v>
      </c>
      <c r="C3" s="251"/>
      <c r="D3" s="251"/>
      <c r="E3" s="251"/>
      <c r="F3" s="306" t="s">
        <v>1</v>
      </c>
      <c r="G3" s="251"/>
      <c r="H3" s="251"/>
      <c r="I3" s="307"/>
      <c r="J3" s="298"/>
      <c r="K3" s="306" t="s">
        <v>0</v>
      </c>
      <c r="L3" s="251"/>
      <c r="M3" s="251"/>
      <c r="N3" s="251"/>
      <c r="O3" s="306" t="s">
        <v>1</v>
      </c>
      <c r="P3" s="251"/>
      <c r="Q3" s="251"/>
      <c r="R3" s="307"/>
      <c r="S3" s="298"/>
      <c r="T3" s="306" t="s">
        <v>0</v>
      </c>
      <c r="U3" s="251"/>
      <c r="V3" s="251"/>
      <c r="W3" s="251"/>
      <c r="X3" s="306" t="s">
        <v>1</v>
      </c>
      <c r="Y3" s="251"/>
      <c r="Z3" s="251"/>
      <c r="AA3" s="307"/>
      <c r="AB3" s="278"/>
      <c r="AC3" s="251" t="s">
        <v>0</v>
      </c>
      <c r="AD3" s="251"/>
      <c r="AE3" s="251"/>
      <c r="AF3" s="251"/>
      <c r="AG3" s="251" t="s">
        <v>1</v>
      </c>
      <c r="AH3" s="251"/>
      <c r="AI3" s="251"/>
      <c r="AJ3" s="256"/>
      <c r="AK3" s="298"/>
      <c r="AL3" s="300" t="s">
        <v>0</v>
      </c>
      <c r="AM3" s="258"/>
      <c r="AN3" s="258"/>
      <c r="AO3" s="258"/>
      <c r="AP3" s="300" t="s">
        <v>1</v>
      </c>
      <c r="AQ3" s="258"/>
      <c r="AR3" s="258"/>
      <c r="AS3" s="301"/>
      <c r="AU3" s="121"/>
      <c r="AV3" s="39" t="s">
        <v>58</v>
      </c>
      <c r="AW3" s="40" t="s">
        <v>1</v>
      </c>
      <c r="AX3" s="293" t="s">
        <v>59</v>
      </c>
    </row>
    <row r="4" spans="1:50" ht="18" customHeight="1" thickBot="1" x14ac:dyDescent="0.25">
      <c r="A4" s="299"/>
      <c r="B4" s="95" t="s">
        <v>24</v>
      </c>
      <c r="C4" s="96" t="s">
        <v>41</v>
      </c>
      <c r="D4" s="97" t="s">
        <v>42</v>
      </c>
      <c r="E4" s="98" t="s">
        <v>43</v>
      </c>
      <c r="F4" s="95" t="s">
        <v>24</v>
      </c>
      <c r="G4" s="96" t="s">
        <v>25</v>
      </c>
      <c r="H4" s="97" t="s">
        <v>26</v>
      </c>
      <c r="I4" s="99" t="s">
        <v>27</v>
      </c>
      <c r="J4" s="299"/>
      <c r="K4" s="95" t="s">
        <v>33</v>
      </c>
      <c r="L4" s="96" t="s">
        <v>34</v>
      </c>
      <c r="M4" s="97" t="s">
        <v>35</v>
      </c>
      <c r="N4" s="98" t="s">
        <v>36</v>
      </c>
      <c r="O4" s="95" t="s">
        <v>33</v>
      </c>
      <c r="P4" s="96" t="s">
        <v>34</v>
      </c>
      <c r="Q4" s="97" t="s">
        <v>35</v>
      </c>
      <c r="R4" s="99" t="s">
        <v>36</v>
      </c>
      <c r="S4" s="299"/>
      <c r="T4" s="95" t="s">
        <v>23</v>
      </c>
      <c r="U4" s="96" t="s">
        <v>17</v>
      </c>
      <c r="V4" s="97" t="s">
        <v>18</v>
      </c>
      <c r="W4" s="98" t="s">
        <v>19</v>
      </c>
      <c r="X4" s="95" t="s">
        <v>23</v>
      </c>
      <c r="Y4" s="96" t="s">
        <v>17</v>
      </c>
      <c r="Z4" s="97" t="s">
        <v>18</v>
      </c>
      <c r="AA4" s="99" t="s">
        <v>19</v>
      </c>
      <c r="AB4" s="279"/>
      <c r="AC4" s="15" t="s">
        <v>47</v>
      </c>
      <c r="AD4" s="32" t="s">
        <v>46</v>
      </c>
      <c r="AE4" s="32" t="s">
        <v>45</v>
      </c>
      <c r="AF4" s="32" t="s">
        <v>44</v>
      </c>
      <c r="AG4" s="15" t="s">
        <v>47</v>
      </c>
      <c r="AH4" s="32" t="s">
        <v>46</v>
      </c>
      <c r="AI4" s="32" t="s">
        <v>45</v>
      </c>
      <c r="AJ4" s="33" t="s">
        <v>44</v>
      </c>
      <c r="AK4" s="299"/>
      <c r="AL4" s="152" t="s">
        <v>47</v>
      </c>
      <c r="AM4" s="156" t="s">
        <v>46</v>
      </c>
      <c r="AN4" s="157" t="s">
        <v>45</v>
      </c>
      <c r="AO4" s="158" t="s">
        <v>44</v>
      </c>
      <c r="AP4" s="152" t="s">
        <v>47</v>
      </c>
      <c r="AQ4" s="156" t="s">
        <v>46</v>
      </c>
      <c r="AR4" s="157" t="s">
        <v>45</v>
      </c>
      <c r="AS4" s="159" t="s">
        <v>44</v>
      </c>
      <c r="AU4" s="80"/>
      <c r="AV4" s="77" t="s">
        <v>65</v>
      </c>
      <c r="AW4" s="78" t="s">
        <v>65</v>
      </c>
      <c r="AX4" s="294"/>
    </row>
    <row r="5" spans="1:50" ht="15.75" customHeight="1" thickBot="1" x14ac:dyDescent="0.35">
      <c r="A5" s="101"/>
      <c r="B5" s="302" t="s">
        <v>22</v>
      </c>
      <c r="C5" s="288"/>
      <c r="D5" s="288"/>
      <c r="E5" s="288"/>
      <c r="F5" s="288"/>
      <c r="G5" s="288"/>
      <c r="H5" s="288"/>
      <c r="I5" s="289"/>
      <c r="J5" s="94"/>
      <c r="K5" s="302" t="s">
        <v>22</v>
      </c>
      <c r="L5" s="288"/>
      <c r="M5" s="288"/>
      <c r="N5" s="288"/>
      <c r="O5" s="288"/>
      <c r="P5" s="288"/>
      <c r="Q5" s="288"/>
      <c r="R5" s="289"/>
      <c r="S5" s="94"/>
      <c r="T5" s="302" t="s">
        <v>22</v>
      </c>
      <c r="U5" s="288"/>
      <c r="V5" s="288"/>
      <c r="W5" s="288"/>
      <c r="X5" s="288"/>
      <c r="Y5" s="288"/>
      <c r="Z5" s="288"/>
      <c r="AA5" s="289"/>
      <c r="AB5" s="14"/>
      <c r="AC5" s="303" t="s">
        <v>22</v>
      </c>
      <c r="AD5" s="304"/>
      <c r="AE5" s="304"/>
      <c r="AF5" s="304"/>
      <c r="AG5" s="304"/>
      <c r="AH5" s="304"/>
      <c r="AI5" s="304"/>
      <c r="AJ5" s="304"/>
      <c r="AK5" s="144"/>
      <c r="AL5" s="287" t="s">
        <v>22</v>
      </c>
      <c r="AM5" s="288"/>
      <c r="AN5" s="288"/>
      <c r="AO5" s="288"/>
      <c r="AP5" s="287"/>
      <c r="AQ5" s="288"/>
      <c r="AR5" s="288"/>
      <c r="AS5" s="289"/>
      <c r="AU5" s="80"/>
      <c r="AV5" s="284" t="s">
        <v>22</v>
      </c>
      <c r="AW5" s="285"/>
      <c r="AX5" s="286"/>
    </row>
    <row r="6" spans="1:50" s="2" customFormat="1" ht="15" customHeight="1" x14ac:dyDescent="0.3">
      <c r="A6" s="102" t="s">
        <v>20</v>
      </c>
      <c r="B6" s="90">
        <v>71930</v>
      </c>
      <c r="C6" s="89">
        <v>17376</v>
      </c>
      <c r="D6" s="18">
        <v>26906</v>
      </c>
      <c r="E6" s="83">
        <v>27648</v>
      </c>
      <c r="F6" s="90">
        <v>225406</v>
      </c>
      <c r="G6" s="89">
        <v>54713</v>
      </c>
      <c r="H6" s="18">
        <v>80842</v>
      </c>
      <c r="I6" s="100">
        <v>89851</v>
      </c>
      <c r="J6" s="108" t="s">
        <v>20</v>
      </c>
      <c r="K6" s="90">
        <v>114880</v>
      </c>
      <c r="L6" s="89">
        <v>35494</v>
      </c>
      <c r="M6" s="18">
        <v>39606</v>
      </c>
      <c r="N6" s="83">
        <v>39780</v>
      </c>
      <c r="O6" s="90">
        <v>361140</v>
      </c>
      <c r="P6" s="85">
        <v>109124</v>
      </c>
      <c r="Q6" s="12">
        <v>122495</v>
      </c>
      <c r="R6" s="72">
        <v>129521</v>
      </c>
      <c r="S6" s="108" t="s">
        <v>20</v>
      </c>
      <c r="T6" s="90">
        <v>148078</v>
      </c>
      <c r="U6" s="89">
        <v>55921</v>
      </c>
      <c r="V6" s="18">
        <v>49258</v>
      </c>
      <c r="W6" s="83">
        <v>42899</v>
      </c>
      <c r="X6" s="90">
        <v>525084</v>
      </c>
      <c r="Y6" s="85">
        <v>185717</v>
      </c>
      <c r="Z6" s="12">
        <v>182065</v>
      </c>
      <c r="AA6" s="72">
        <v>157302</v>
      </c>
      <c r="AC6" s="112"/>
      <c r="AD6" s="112"/>
      <c r="AE6" s="112"/>
      <c r="AF6" s="112"/>
      <c r="AG6" s="112"/>
      <c r="AH6" s="26"/>
      <c r="AI6" s="26"/>
      <c r="AJ6" s="26"/>
      <c r="AK6" s="145" t="s">
        <v>20</v>
      </c>
      <c r="AL6" s="153">
        <v>129545</v>
      </c>
      <c r="AM6" s="151">
        <v>52592</v>
      </c>
      <c r="AN6" s="141">
        <v>38588</v>
      </c>
      <c r="AO6" s="154">
        <v>38365</v>
      </c>
      <c r="AP6" s="153">
        <v>451392</v>
      </c>
      <c r="AQ6" s="155">
        <v>188406</v>
      </c>
      <c r="AR6" s="142">
        <v>140993</v>
      </c>
      <c r="AS6" s="143">
        <v>121993</v>
      </c>
      <c r="AU6" s="127" t="s">
        <v>20</v>
      </c>
      <c r="AV6" s="122">
        <f>SUM(AC6,T6,K6,B6,AL6)</f>
        <v>464433</v>
      </c>
      <c r="AW6" s="119">
        <f>SUM(AG6,X6,O6,F6,AP6)</f>
        <v>1563022</v>
      </c>
      <c r="AX6" s="120">
        <f>AW6/AV6</f>
        <v>3.3654413015440334</v>
      </c>
    </row>
    <row r="7" spans="1:50" s="2" customFormat="1" ht="15" customHeight="1" x14ac:dyDescent="0.3">
      <c r="A7" s="103" t="s">
        <v>5</v>
      </c>
      <c r="B7" s="90"/>
      <c r="C7" s="89"/>
      <c r="D7" s="18"/>
      <c r="E7" s="83"/>
      <c r="F7" s="90"/>
      <c r="G7" s="85"/>
      <c r="H7" s="12"/>
      <c r="I7" s="72"/>
      <c r="J7" s="103" t="s">
        <v>5</v>
      </c>
      <c r="K7" s="90"/>
      <c r="L7" s="89"/>
      <c r="M7" s="18"/>
      <c r="N7" s="83"/>
      <c r="O7" s="90"/>
      <c r="P7" s="85"/>
      <c r="Q7" s="12"/>
      <c r="R7" s="72"/>
      <c r="S7" s="103" t="s">
        <v>5</v>
      </c>
      <c r="T7" s="90"/>
      <c r="U7" s="89"/>
      <c r="V7" s="18"/>
      <c r="W7" s="83"/>
      <c r="X7" s="90"/>
      <c r="Y7" s="85"/>
      <c r="Z7" s="12"/>
      <c r="AA7" s="72"/>
      <c r="AB7" s="1"/>
      <c r="AC7" s="112"/>
      <c r="AD7" s="112"/>
      <c r="AE7" s="112"/>
      <c r="AF7" s="112"/>
      <c r="AG7" s="112"/>
      <c r="AH7" s="26"/>
      <c r="AI7" s="26"/>
      <c r="AJ7" s="26"/>
      <c r="AK7" s="80" t="s">
        <v>5</v>
      </c>
      <c r="AL7" s="90"/>
      <c r="AM7" s="89"/>
      <c r="AN7" s="18"/>
      <c r="AO7" s="83"/>
      <c r="AP7" s="90"/>
      <c r="AQ7" s="85"/>
      <c r="AR7" s="12"/>
      <c r="AS7" s="72"/>
      <c r="AU7" s="128"/>
      <c r="AV7" s="123"/>
      <c r="AW7" s="79"/>
      <c r="AX7" s="81"/>
    </row>
    <row r="8" spans="1:50" s="2" customFormat="1" ht="15" customHeight="1" x14ac:dyDescent="0.25">
      <c r="A8" s="104" t="s">
        <v>3</v>
      </c>
      <c r="B8" s="91">
        <v>35224</v>
      </c>
      <c r="C8" s="87">
        <v>8190</v>
      </c>
      <c r="D8" s="19">
        <v>13547</v>
      </c>
      <c r="E8" s="20">
        <v>13487</v>
      </c>
      <c r="F8" s="91">
        <v>100386</v>
      </c>
      <c r="G8" s="87">
        <v>22575</v>
      </c>
      <c r="H8" s="19">
        <v>39025</v>
      </c>
      <c r="I8" s="74">
        <v>38786</v>
      </c>
      <c r="J8" s="104" t="s">
        <v>3</v>
      </c>
      <c r="K8" s="91">
        <v>50937</v>
      </c>
      <c r="L8" s="87">
        <v>15119</v>
      </c>
      <c r="M8" s="19">
        <v>18258</v>
      </c>
      <c r="N8" s="20">
        <v>17560</v>
      </c>
      <c r="O8" s="91">
        <v>148909</v>
      </c>
      <c r="P8" s="86">
        <v>43921</v>
      </c>
      <c r="Q8" s="10">
        <v>53949</v>
      </c>
      <c r="R8" s="73">
        <v>51039</v>
      </c>
      <c r="S8" s="104" t="s">
        <v>3</v>
      </c>
      <c r="T8" s="91">
        <v>69302</v>
      </c>
      <c r="U8" s="87">
        <v>30102</v>
      </c>
      <c r="V8" s="19">
        <v>20854</v>
      </c>
      <c r="W8" s="20">
        <v>18346</v>
      </c>
      <c r="X8" s="91">
        <v>226165</v>
      </c>
      <c r="Y8" s="86">
        <v>97181</v>
      </c>
      <c r="Z8" s="10">
        <v>70314</v>
      </c>
      <c r="AA8" s="73">
        <v>58670</v>
      </c>
      <c r="AB8" s="113"/>
      <c r="AC8" s="28"/>
      <c r="AD8" s="28"/>
      <c r="AE8" s="28"/>
      <c r="AF8" s="28"/>
      <c r="AG8" s="28"/>
      <c r="AH8" s="27"/>
      <c r="AI8" s="27"/>
      <c r="AJ8" s="27"/>
      <c r="AK8" s="146" t="s">
        <v>3</v>
      </c>
      <c r="AL8" s="91">
        <v>47816</v>
      </c>
      <c r="AM8" s="87">
        <v>19107</v>
      </c>
      <c r="AN8" s="19">
        <v>17085</v>
      </c>
      <c r="AO8" s="20">
        <v>11624</v>
      </c>
      <c r="AP8" s="91">
        <v>148563</v>
      </c>
      <c r="AQ8" s="86">
        <v>62227</v>
      </c>
      <c r="AR8" s="10">
        <v>54657</v>
      </c>
      <c r="AS8" s="73">
        <v>31679</v>
      </c>
      <c r="AU8" s="129"/>
      <c r="AV8" s="124"/>
      <c r="AW8" s="111"/>
      <c r="AX8" s="110"/>
    </row>
    <row r="9" spans="1:50" s="2" customFormat="1" ht="15" customHeight="1" x14ac:dyDescent="0.25">
      <c r="A9" s="104" t="s">
        <v>4</v>
      </c>
      <c r="B9" s="91">
        <v>36706</v>
      </c>
      <c r="C9" s="87">
        <v>9186</v>
      </c>
      <c r="D9" s="19">
        <v>13359</v>
      </c>
      <c r="E9" s="20">
        <v>14161</v>
      </c>
      <c r="F9" s="91">
        <v>125020</v>
      </c>
      <c r="G9" s="87">
        <v>32138</v>
      </c>
      <c r="H9" s="19">
        <v>41817</v>
      </c>
      <c r="I9" s="74">
        <v>51065</v>
      </c>
      <c r="J9" s="104" t="s">
        <v>4</v>
      </c>
      <c r="K9" s="91">
        <v>63943</v>
      </c>
      <c r="L9" s="87">
        <v>20375</v>
      </c>
      <c r="M9" s="19">
        <v>21348</v>
      </c>
      <c r="N9" s="20">
        <v>22220</v>
      </c>
      <c r="O9" s="91">
        <v>212231</v>
      </c>
      <c r="P9" s="87">
        <v>65203</v>
      </c>
      <c r="Q9" s="19">
        <v>68546</v>
      </c>
      <c r="R9" s="74">
        <v>78482</v>
      </c>
      <c r="S9" s="104" t="s">
        <v>4</v>
      </c>
      <c r="T9" s="91">
        <v>78776</v>
      </c>
      <c r="U9" s="87">
        <v>25819</v>
      </c>
      <c r="V9" s="19">
        <v>28404</v>
      </c>
      <c r="W9" s="20">
        <v>24553</v>
      </c>
      <c r="X9" s="91">
        <v>298919</v>
      </c>
      <c r="Y9" s="87">
        <v>88536</v>
      </c>
      <c r="Z9" s="19">
        <v>111751</v>
      </c>
      <c r="AA9" s="74">
        <v>98632</v>
      </c>
      <c r="AB9" s="113"/>
      <c r="AC9" s="28"/>
      <c r="AD9" s="28"/>
      <c r="AE9" s="28"/>
      <c r="AF9" s="28"/>
      <c r="AG9" s="28"/>
      <c r="AH9" s="28"/>
      <c r="AI9" s="28"/>
      <c r="AJ9" s="28"/>
      <c r="AK9" s="146" t="s">
        <v>4</v>
      </c>
      <c r="AL9" s="91">
        <v>81729</v>
      </c>
      <c r="AM9" s="87">
        <v>33485</v>
      </c>
      <c r="AN9" s="19">
        <v>21503</v>
      </c>
      <c r="AO9" s="20">
        <v>26741</v>
      </c>
      <c r="AP9" s="91">
        <v>302829</v>
      </c>
      <c r="AQ9" s="87">
        <v>126179</v>
      </c>
      <c r="AR9" s="19">
        <v>86336</v>
      </c>
      <c r="AS9" s="74">
        <v>90314</v>
      </c>
      <c r="AU9" s="129"/>
      <c r="AV9" s="124"/>
      <c r="AW9" s="111"/>
      <c r="AX9" s="110"/>
    </row>
    <row r="10" spans="1:50" ht="15" customHeight="1" x14ac:dyDescent="0.25">
      <c r="A10" s="105" t="s">
        <v>2</v>
      </c>
      <c r="B10" s="92"/>
      <c r="C10" s="86"/>
      <c r="D10" s="10"/>
      <c r="E10" s="11"/>
      <c r="F10" s="92"/>
      <c r="G10" s="86"/>
      <c r="H10" s="10"/>
      <c r="I10" s="73"/>
      <c r="J10" s="105" t="s">
        <v>2</v>
      </c>
      <c r="K10" s="92"/>
      <c r="L10" s="86"/>
      <c r="M10" s="10"/>
      <c r="N10" s="11"/>
      <c r="O10" s="92"/>
      <c r="P10" s="86"/>
      <c r="Q10" s="10"/>
      <c r="R10" s="73"/>
      <c r="S10" s="105" t="s">
        <v>2</v>
      </c>
      <c r="T10" s="92"/>
      <c r="U10" s="86"/>
      <c r="V10" s="10"/>
      <c r="W10" s="11"/>
      <c r="X10" s="92"/>
      <c r="Y10" s="86"/>
      <c r="Z10" s="10"/>
      <c r="AA10" s="73"/>
      <c r="AB10" s="114"/>
      <c r="AC10" s="27"/>
      <c r="AD10" s="27"/>
      <c r="AE10" s="27"/>
      <c r="AF10" s="27"/>
      <c r="AG10" s="27"/>
      <c r="AH10" s="27"/>
      <c r="AI10" s="27"/>
      <c r="AJ10" s="27"/>
      <c r="AK10" s="147" t="s">
        <v>2</v>
      </c>
      <c r="AL10" s="92"/>
      <c r="AM10" s="86"/>
      <c r="AN10" s="10"/>
      <c r="AO10" s="11"/>
      <c r="AP10" s="92"/>
      <c r="AQ10" s="86"/>
      <c r="AR10" s="10"/>
      <c r="AS10" s="73"/>
      <c r="AU10" s="130"/>
      <c r="AV10" s="124"/>
      <c r="AW10" s="111"/>
      <c r="AX10" s="110"/>
    </row>
    <row r="11" spans="1:50" ht="15" customHeight="1" x14ac:dyDescent="0.25">
      <c r="A11" s="106" t="s">
        <v>6</v>
      </c>
      <c r="B11" s="92">
        <v>22149</v>
      </c>
      <c r="C11" s="86">
        <v>4973</v>
      </c>
      <c r="D11" s="10">
        <v>7992</v>
      </c>
      <c r="E11" s="11">
        <v>9184</v>
      </c>
      <c r="F11" s="92">
        <v>76279</v>
      </c>
      <c r="G11" s="86">
        <v>16407</v>
      </c>
      <c r="H11" s="10">
        <v>24616</v>
      </c>
      <c r="I11" s="73">
        <v>35256</v>
      </c>
      <c r="J11" s="106" t="s">
        <v>6</v>
      </c>
      <c r="K11" s="92">
        <v>38321</v>
      </c>
      <c r="L11" s="86">
        <v>13390</v>
      </c>
      <c r="M11" s="10">
        <v>12724</v>
      </c>
      <c r="N11" s="11">
        <v>12207</v>
      </c>
      <c r="O11" s="92">
        <v>127913</v>
      </c>
      <c r="P11" s="86">
        <v>45236</v>
      </c>
      <c r="Q11" s="10">
        <v>40545</v>
      </c>
      <c r="R11" s="73">
        <v>42132</v>
      </c>
      <c r="S11" s="106" t="s">
        <v>6</v>
      </c>
      <c r="T11" s="92">
        <v>38613</v>
      </c>
      <c r="U11" s="86">
        <v>10472</v>
      </c>
      <c r="V11" s="10">
        <v>14145</v>
      </c>
      <c r="W11" s="11">
        <v>13996</v>
      </c>
      <c r="X11" s="92">
        <v>138290</v>
      </c>
      <c r="Y11" s="86">
        <v>32456</v>
      </c>
      <c r="Z11" s="10">
        <v>52147</v>
      </c>
      <c r="AA11" s="73">
        <v>53687</v>
      </c>
      <c r="AB11" s="30"/>
      <c r="AC11" s="27"/>
      <c r="AD11" s="27"/>
      <c r="AE11" s="27"/>
      <c r="AF11" s="27"/>
      <c r="AG11" s="27"/>
      <c r="AH11" s="27"/>
      <c r="AI11" s="27"/>
      <c r="AJ11" s="27"/>
      <c r="AK11" s="148" t="s">
        <v>6</v>
      </c>
      <c r="AL11" s="92">
        <v>54911</v>
      </c>
      <c r="AM11" s="86">
        <v>22951</v>
      </c>
      <c r="AN11" s="10">
        <v>13988</v>
      </c>
      <c r="AO11" s="11">
        <v>17972</v>
      </c>
      <c r="AP11" s="92">
        <v>198596</v>
      </c>
      <c r="AQ11" s="86">
        <v>82250</v>
      </c>
      <c r="AR11" s="10">
        <v>56427</v>
      </c>
      <c r="AS11" s="73">
        <v>59919</v>
      </c>
      <c r="AU11" s="131"/>
      <c r="AV11" s="124"/>
      <c r="AW11" s="111"/>
      <c r="AX11" s="110"/>
    </row>
    <row r="12" spans="1:50" ht="15" customHeight="1" x14ac:dyDescent="0.25">
      <c r="A12" s="106" t="s">
        <v>9</v>
      </c>
      <c r="B12" s="92">
        <v>1984</v>
      </c>
      <c r="C12" s="86">
        <v>748</v>
      </c>
      <c r="D12" s="10">
        <v>638</v>
      </c>
      <c r="E12" s="11">
        <v>598</v>
      </c>
      <c r="F12" s="92">
        <v>10377</v>
      </c>
      <c r="G12" s="86">
        <v>4900</v>
      </c>
      <c r="H12" s="10">
        <v>3508</v>
      </c>
      <c r="I12" s="73">
        <v>1969</v>
      </c>
      <c r="J12" s="106" t="s">
        <v>8</v>
      </c>
      <c r="K12" s="92">
        <v>3059</v>
      </c>
      <c r="L12" s="86">
        <v>878</v>
      </c>
      <c r="M12" s="10">
        <v>1111</v>
      </c>
      <c r="N12" s="11">
        <v>1070</v>
      </c>
      <c r="O12" s="92">
        <v>6833</v>
      </c>
      <c r="P12" s="86">
        <v>1971</v>
      </c>
      <c r="Q12" s="10">
        <v>2341</v>
      </c>
      <c r="R12" s="73">
        <v>2521</v>
      </c>
      <c r="S12" s="106" t="s">
        <v>8</v>
      </c>
      <c r="T12" s="92">
        <v>4297</v>
      </c>
      <c r="U12" s="86">
        <v>1860</v>
      </c>
      <c r="V12" s="10">
        <v>1326</v>
      </c>
      <c r="W12" s="11">
        <v>1111</v>
      </c>
      <c r="X12" s="92">
        <v>10610</v>
      </c>
      <c r="Y12" s="86">
        <v>4595</v>
      </c>
      <c r="Z12" s="10">
        <v>3384</v>
      </c>
      <c r="AA12" s="73">
        <v>2631</v>
      </c>
      <c r="AB12" s="30"/>
      <c r="AC12" s="27"/>
      <c r="AD12" s="27"/>
      <c r="AE12" s="27"/>
      <c r="AF12" s="27"/>
      <c r="AG12" s="27"/>
      <c r="AH12" s="27"/>
      <c r="AI12" s="27"/>
      <c r="AJ12" s="27"/>
      <c r="AK12" s="148" t="s">
        <v>9</v>
      </c>
      <c r="AL12" s="92">
        <v>3401</v>
      </c>
      <c r="AM12" s="86">
        <v>1166</v>
      </c>
      <c r="AN12" s="10">
        <v>934</v>
      </c>
      <c r="AO12" s="11">
        <v>1301</v>
      </c>
      <c r="AP12" s="92">
        <v>14026</v>
      </c>
      <c r="AQ12" s="86">
        <v>5284</v>
      </c>
      <c r="AR12" s="10">
        <v>3621</v>
      </c>
      <c r="AS12" s="73">
        <v>5121</v>
      </c>
      <c r="AU12" s="131"/>
      <c r="AV12" s="124"/>
      <c r="AW12" s="111"/>
      <c r="AX12" s="110"/>
    </row>
    <row r="13" spans="1:50" ht="15" customHeight="1" x14ac:dyDescent="0.25">
      <c r="A13" s="106" t="s">
        <v>8</v>
      </c>
      <c r="B13" s="92">
        <v>1596</v>
      </c>
      <c r="C13" s="86">
        <v>423</v>
      </c>
      <c r="D13" s="10">
        <v>584</v>
      </c>
      <c r="E13" s="11">
        <v>589</v>
      </c>
      <c r="F13" s="92">
        <v>3331</v>
      </c>
      <c r="G13" s="86">
        <v>871</v>
      </c>
      <c r="H13" s="10">
        <v>1198</v>
      </c>
      <c r="I13" s="73">
        <v>1262</v>
      </c>
      <c r="J13" s="106" t="s">
        <v>10</v>
      </c>
      <c r="K13" s="92">
        <v>2289</v>
      </c>
      <c r="L13" s="86">
        <v>632</v>
      </c>
      <c r="M13" s="10">
        <v>729</v>
      </c>
      <c r="N13" s="11">
        <v>928</v>
      </c>
      <c r="O13" s="92">
        <v>5307</v>
      </c>
      <c r="P13" s="86">
        <v>1226</v>
      </c>
      <c r="Q13" s="10">
        <v>1907</v>
      </c>
      <c r="R13" s="73">
        <v>2174</v>
      </c>
      <c r="S13" s="106" t="s">
        <v>10</v>
      </c>
      <c r="T13" s="92">
        <v>2967</v>
      </c>
      <c r="U13" s="86">
        <v>1049</v>
      </c>
      <c r="V13" s="10">
        <v>1304</v>
      </c>
      <c r="W13" s="11">
        <v>614</v>
      </c>
      <c r="X13" s="92">
        <v>7156</v>
      </c>
      <c r="Y13" s="86">
        <v>2448</v>
      </c>
      <c r="Z13" s="10">
        <v>3261</v>
      </c>
      <c r="AA13" s="73">
        <v>1447</v>
      </c>
      <c r="AB13" s="30"/>
      <c r="AC13" s="27"/>
      <c r="AD13" s="27"/>
      <c r="AE13" s="27"/>
      <c r="AF13" s="27"/>
      <c r="AG13" s="27"/>
      <c r="AH13" s="27"/>
      <c r="AI13" s="27"/>
      <c r="AJ13" s="27"/>
      <c r="AK13" s="148" t="s">
        <v>8</v>
      </c>
      <c r="AL13" s="92">
        <v>2539</v>
      </c>
      <c r="AM13" s="86">
        <v>1030</v>
      </c>
      <c r="AN13" s="10">
        <v>865</v>
      </c>
      <c r="AO13" s="11">
        <v>644</v>
      </c>
      <c r="AP13" s="92">
        <v>5892</v>
      </c>
      <c r="AQ13" s="86">
        <v>2393</v>
      </c>
      <c r="AR13" s="10">
        <v>1868</v>
      </c>
      <c r="AS13" s="73">
        <v>1631</v>
      </c>
      <c r="AU13" s="131"/>
      <c r="AV13" s="124"/>
      <c r="AW13" s="111"/>
      <c r="AX13" s="110"/>
    </row>
    <row r="14" spans="1:50" ht="15" customHeight="1" x14ac:dyDescent="0.25">
      <c r="A14" s="106" t="s">
        <v>10</v>
      </c>
      <c r="B14" s="92">
        <v>953</v>
      </c>
      <c r="C14" s="86">
        <v>284</v>
      </c>
      <c r="D14" s="10">
        <v>393</v>
      </c>
      <c r="E14" s="11">
        <v>276</v>
      </c>
      <c r="F14" s="92">
        <v>2260</v>
      </c>
      <c r="G14" s="86">
        <v>701</v>
      </c>
      <c r="H14" s="10">
        <v>929</v>
      </c>
      <c r="I14" s="73">
        <v>630</v>
      </c>
      <c r="J14" s="106" t="s">
        <v>55</v>
      </c>
      <c r="K14" s="92">
        <v>1820</v>
      </c>
      <c r="L14" s="86">
        <v>304</v>
      </c>
      <c r="M14" s="10">
        <v>628</v>
      </c>
      <c r="N14" s="11">
        <v>888</v>
      </c>
      <c r="O14" s="92">
        <v>6741</v>
      </c>
      <c r="P14" s="86">
        <v>946</v>
      </c>
      <c r="Q14" s="10">
        <v>2227</v>
      </c>
      <c r="R14" s="73">
        <v>3568</v>
      </c>
      <c r="S14" s="106" t="s">
        <v>9</v>
      </c>
      <c r="T14" s="92">
        <v>2821</v>
      </c>
      <c r="U14" s="86">
        <v>988</v>
      </c>
      <c r="V14" s="10">
        <v>982</v>
      </c>
      <c r="W14" s="11">
        <v>851</v>
      </c>
      <c r="X14" s="92">
        <v>11627</v>
      </c>
      <c r="Y14" s="86">
        <v>4271</v>
      </c>
      <c r="Z14" s="10">
        <v>3903</v>
      </c>
      <c r="AA14" s="73">
        <v>3453</v>
      </c>
      <c r="AB14" s="30"/>
      <c r="AC14" s="27"/>
      <c r="AD14" s="27"/>
      <c r="AE14" s="27"/>
      <c r="AF14" s="27"/>
      <c r="AG14" s="27"/>
      <c r="AH14" s="27"/>
      <c r="AI14" s="27"/>
      <c r="AJ14" s="27"/>
      <c r="AK14" s="148" t="s">
        <v>55</v>
      </c>
      <c r="AL14" s="92">
        <v>1615</v>
      </c>
      <c r="AM14" s="86">
        <v>625</v>
      </c>
      <c r="AN14" s="10">
        <v>483</v>
      </c>
      <c r="AO14" s="11">
        <v>507</v>
      </c>
      <c r="AP14" s="92">
        <v>6012</v>
      </c>
      <c r="AQ14" s="86">
        <v>3110</v>
      </c>
      <c r="AR14" s="10">
        <v>1548</v>
      </c>
      <c r="AS14" s="73">
        <v>1354</v>
      </c>
      <c r="AU14" s="131"/>
      <c r="AV14" s="124"/>
      <c r="AW14" s="111"/>
      <c r="AX14" s="110"/>
    </row>
    <row r="15" spans="1:50" ht="15" customHeight="1" x14ac:dyDescent="0.25">
      <c r="A15" s="106" t="s">
        <v>7</v>
      </c>
      <c r="B15" s="92">
        <v>854</v>
      </c>
      <c r="C15" s="86">
        <v>328</v>
      </c>
      <c r="D15" s="10">
        <v>326</v>
      </c>
      <c r="E15" s="11">
        <v>200</v>
      </c>
      <c r="F15" s="92">
        <v>3555</v>
      </c>
      <c r="G15" s="86">
        <v>1473</v>
      </c>
      <c r="H15" s="10">
        <v>1190</v>
      </c>
      <c r="I15" s="73">
        <v>892</v>
      </c>
      <c r="J15" s="106" t="s">
        <v>9</v>
      </c>
      <c r="K15" s="92">
        <v>1538</v>
      </c>
      <c r="L15" s="86">
        <v>520</v>
      </c>
      <c r="M15" s="10">
        <v>576</v>
      </c>
      <c r="N15" s="11">
        <v>442</v>
      </c>
      <c r="O15" s="92">
        <v>5209</v>
      </c>
      <c r="P15" s="86">
        <v>1625</v>
      </c>
      <c r="Q15" s="10">
        <v>1866</v>
      </c>
      <c r="R15" s="73">
        <v>1718</v>
      </c>
      <c r="S15" s="106" t="s">
        <v>55</v>
      </c>
      <c r="T15" s="92">
        <v>2326</v>
      </c>
      <c r="U15" s="86">
        <v>729</v>
      </c>
      <c r="V15" s="10">
        <v>700</v>
      </c>
      <c r="W15" s="11">
        <v>897</v>
      </c>
      <c r="X15" s="92">
        <v>12885</v>
      </c>
      <c r="Y15" s="86">
        <v>3146</v>
      </c>
      <c r="Z15" s="10">
        <v>4207</v>
      </c>
      <c r="AA15" s="73">
        <v>5532</v>
      </c>
      <c r="AB15" s="30"/>
      <c r="AC15" s="27"/>
      <c r="AD15" s="27"/>
      <c r="AE15" s="27"/>
      <c r="AF15" s="27"/>
      <c r="AG15" s="27"/>
      <c r="AH15" s="27"/>
      <c r="AI15" s="27"/>
      <c r="AJ15" s="27"/>
      <c r="AK15" s="148" t="s">
        <v>10</v>
      </c>
      <c r="AL15" s="92">
        <v>1316</v>
      </c>
      <c r="AM15" s="86">
        <v>602</v>
      </c>
      <c r="AN15" s="10">
        <v>413</v>
      </c>
      <c r="AO15" s="11">
        <v>301</v>
      </c>
      <c r="AP15" s="92">
        <v>2961</v>
      </c>
      <c r="AQ15" s="86">
        <v>1287</v>
      </c>
      <c r="AR15" s="10">
        <v>911</v>
      </c>
      <c r="AS15" s="73">
        <v>763</v>
      </c>
      <c r="AU15" s="131"/>
      <c r="AV15" s="124"/>
      <c r="AW15" s="111"/>
      <c r="AX15" s="110"/>
    </row>
    <row r="16" spans="1:50" ht="15" customHeight="1" x14ac:dyDescent="0.25">
      <c r="A16" s="106" t="s">
        <v>55</v>
      </c>
      <c r="B16" s="92">
        <v>755</v>
      </c>
      <c r="C16" s="86">
        <v>166</v>
      </c>
      <c r="D16" s="10">
        <v>268</v>
      </c>
      <c r="E16" s="11">
        <v>321</v>
      </c>
      <c r="F16" s="92">
        <v>2021</v>
      </c>
      <c r="G16" s="86">
        <v>425</v>
      </c>
      <c r="H16" s="10">
        <v>724</v>
      </c>
      <c r="I16" s="73">
        <v>872</v>
      </c>
      <c r="J16" s="106" t="s">
        <v>12</v>
      </c>
      <c r="K16" s="92">
        <v>1333</v>
      </c>
      <c r="L16" s="86">
        <v>364</v>
      </c>
      <c r="M16" s="10">
        <v>512</v>
      </c>
      <c r="N16" s="11">
        <v>457</v>
      </c>
      <c r="O16" s="92">
        <v>3051</v>
      </c>
      <c r="P16" s="86">
        <v>875</v>
      </c>
      <c r="Q16" s="10">
        <v>1158</v>
      </c>
      <c r="R16" s="73">
        <v>1018</v>
      </c>
      <c r="S16" s="106" t="s">
        <v>14</v>
      </c>
      <c r="T16" s="92">
        <v>2310</v>
      </c>
      <c r="U16" s="86">
        <v>813</v>
      </c>
      <c r="V16" s="10">
        <v>778</v>
      </c>
      <c r="W16" s="11">
        <v>719</v>
      </c>
      <c r="X16" s="92">
        <v>22886</v>
      </c>
      <c r="Y16" s="86">
        <v>8106</v>
      </c>
      <c r="Z16" s="10">
        <v>7366</v>
      </c>
      <c r="AA16" s="73">
        <v>7414</v>
      </c>
      <c r="AB16" s="30"/>
      <c r="AC16" s="27"/>
      <c r="AD16" s="27"/>
      <c r="AE16" s="27"/>
      <c r="AF16" s="27"/>
      <c r="AG16" s="27"/>
      <c r="AH16" s="27"/>
      <c r="AI16" s="27"/>
      <c r="AJ16" s="27"/>
      <c r="AK16" s="148" t="s">
        <v>12</v>
      </c>
      <c r="AL16" s="92">
        <v>1265</v>
      </c>
      <c r="AM16" s="86">
        <v>551</v>
      </c>
      <c r="AN16" s="10">
        <v>285</v>
      </c>
      <c r="AO16" s="11">
        <v>429</v>
      </c>
      <c r="AP16" s="92">
        <v>3342</v>
      </c>
      <c r="AQ16" s="86">
        <v>1428</v>
      </c>
      <c r="AR16" s="10">
        <v>868</v>
      </c>
      <c r="AS16" s="73">
        <v>1046</v>
      </c>
      <c r="AU16" s="131"/>
      <c r="AV16" s="124"/>
      <c r="AW16" s="111"/>
      <c r="AX16" s="133"/>
    </row>
    <row r="17" spans="1:50" ht="15" customHeight="1" x14ac:dyDescent="0.25">
      <c r="A17" s="106" t="s">
        <v>70</v>
      </c>
      <c r="B17" s="92">
        <v>673</v>
      </c>
      <c r="C17" s="86">
        <v>108</v>
      </c>
      <c r="D17" s="10">
        <v>297</v>
      </c>
      <c r="E17" s="11">
        <v>268</v>
      </c>
      <c r="F17" s="92">
        <v>1928</v>
      </c>
      <c r="G17" s="86">
        <v>267</v>
      </c>
      <c r="H17" s="10">
        <v>858</v>
      </c>
      <c r="I17" s="73">
        <v>803</v>
      </c>
      <c r="J17" s="106" t="s">
        <v>14</v>
      </c>
      <c r="K17" s="92">
        <v>1236</v>
      </c>
      <c r="L17" s="86">
        <v>293</v>
      </c>
      <c r="M17" s="10">
        <v>380</v>
      </c>
      <c r="N17" s="11">
        <v>563</v>
      </c>
      <c r="O17" s="92">
        <v>8906</v>
      </c>
      <c r="P17" s="86">
        <v>1292</v>
      </c>
      <c r="Q17" s="10">
        <v>2478</v>
      </c>
      <c r="R17" s="73">
        <v>5136</v>
      </c>
      <c r="S17" s="106" t="s">
        <v>13</v>
      </c>
      <c r="T17" s="92">
        <v>2036</v>
      </c>
      <c r="U17" s="86">
        <v>711</v>
      </c>
      <c r="V17" s="10">
        <v>813</v>
      </c>
      <c r="W17" s="11">
        <v>512</v>
      </c>
      <c r="X17" s="92">
        <v>5102</v>
      </c>
      <c r="Y17" s="86">
        <v>1561</v>
      </c>
      <c r="Z17" s="10">
        <v>2156</v>
      </c>
      <c r="AA17" s="73">
        <v>1385</v>
      </c>
      <c r="AB17" s="30"/>
      <c r="AC17" s="27"/>
      <c r="AD17" s="27"/>
      <c r="AE17" s="27"/>
      <c r="AF17" s="27"/>
      <c r="AG17" s="27"/>
      <c r="AH17" s="27"/>
      <c r="AI17" s="27"/>
      <c r="AJ17" s="27"/>
      <c r="AK17" s="148" t="s">
        <v>7</v>
      </c>
      <c r="AL17" s="92">
        <v>1219</v>
      </c>
      <c r="AM17" s="86">
        <v>453</v>
      </c>
      <c r="AN17" s="10">
        <v>347</v>
      </c>
      <c r="AO17" s="11">
        <v>419</v>
      </c>
      <c r="AP17" s="92">
        <v>5812</v>
      </c>
      <c r="AQ17" s="86">
        <v>2476</v>
      </c>
      <c r="AR17" s="10">
        <v>1597</v>
      </c>
      <c r="AS17" s="73">
        <v>1739</v>
      </c>
      <c r="AU17" s="131"/>
      <c r="AV17" s="124"/>
      <c r="AW17" s="111"/>
      <c r="AX17" s="110"/>
    </row>
    <row r="18" spans="1:50" ht="15" customHeight="1" x14ac:dyDescent="0.25">
      <c r="A18" s="106" t="s">
        <v>12</v>
      </c>
      <c r="B18" s="92">
        <v>629</v>
      </c>
      <c r="C18" s="86">
        <v>158</v>
      </c>
      <c r="D18" s="10">
        <v>273</v>
      </c>
      <c r="E18" s="11">
        <v>198</v>
      </c>
      <c r="F18" s="92">
        <v>1591</v>
      </c>
      <c r="G18" s="86">
        <v>421</v>
      </c>
      <c r="H18" s="10">
        <v>729</v>
      </c>
      <c r="I18" s="73">
        <v>441</v>
      </c>
      <c r="J18" s="106" t="s">
        <v>7</v>
      </c>
      <c r="K18" s="92">
        <v>897</v>
      </c>
      <c r="L18" s="86">
        <v>239</v>
      </c>
      <c r="M18" s="10">
        <v>310</v>
      </c>
      <c r="N18" s="11">
        <v>348</v>
      </c>
      <c r="O18" s="92">
        <v>4139</v>
      </c>
      <c r="P18" s="86">
        <v>966</v>
      </c>
      <c r="Q18" s="10">
        <v>1412</v>
      </c>
      <c r="R18" s="73">
        <v>1761</v>
      </c>
      <c r="S18" s="106" t="s">
        <v>12</v>
      </c>
      <c r="T18" s="92">
        <v>1606</v>
      </c>
      <c r="U18" s="86">
        <v>526</v>
      </c>
      <c r="V18" s="10">
        <v>605</v>
      </c>
      <c r="W18" s="11">
        <v>475</v>
      </c>
      <c r="X18" s="92">
        <v>3575</v>
      </c>
      <c r="Y18" s="86">
        <v>1047</v>
      </c>
      <c r="Z18" s="10">
        <v>1457</v>
      </c>
      <c r="AA18" s="73">
        <v>1071</v>
      </c>
      <c r="AB18" s="30"/>
      <c r="AC18" s="27"/>
      <c r="AD18" s="27"/>
      <c r="AE18" s="27"/>
      <c r="AF18" s="27"/>
      <c r="AG18" s="27"/>
      <c r="AH18" s="27"/>
      <c r="AI18" s="27"/>
      <c r="AJ18" s="27"/>
      <c r="AK18" s="148" t="s">
        <v>14</v>
      </c>
      <c r="AL18" s="92">
        <v>1000</v>
      </c>
      <c r="AM18" s="86">
        <v>499</v>
      </c>
      <c r="AN18" s="10">
        <v>212</v>
      </c>
      <c r="AO18" s="11">
        <v>289</v>
      </c>
      <c r="AP18" s="92">
        <v>6608</v>
      </c>
      <c r="AQ18" s="86">
        <v>3775</v>
      </c>
      <c r="AR18" s="10">
        <v>1424</v>
      </c>
      <c r="AS18" s="73">
        <v>1409</v>
      </c>
      <c r="AU18" s="131"/>
      <c r="AV18" s="124"/>
      <c r="AW18" s="111"/>
      <c r="AX18" s="110"/>
    </row>
    <row r="19" spans="1:50" ht="15" customHeight="1" x14ac:dyDescent="0.25">
      <c r="A19" s="106" t="s">
        <v>11</v>
      </c>
      <c r="B19" s="92">
        <v>611</v>
      </c>
      <c r="C19" s="86">
        <v>146</v>
      </c>
      <c r="D19" s="10">
        <v>265</v>
      </c>
      <c r="E19" s="11">
        <v>200</v>
      </c>
      <c r="F19" s="92">
        <v>1766</v>
      </c>
      <c r="G19" s="86">
        <v>433</v>
      </c>
      <c r="H19" s="10">
        <v>752</v>
      </c>
      <c r="I19" s="73">
        <v>581</v>
      </c>
      <c r="J19" s="106" t="s">
        <v>13</v>
      </c>
      <c r="K19" s="92">
        <v>878</v>
      </c>
      <c r="L19" s="86">
        <v>259</v>
      </c>
      <c r="M19" s="10">
        <v>309</v>
      </c>
      <c r="N19" s="11">
        <v>310</v>
      </c>
      <c r="O19" s="92">
        <v>2326</v>
      </c>
      <c r="P19" s="86">
        <v>739</v>
      </c>
      <c r="Q19" s="10">
        <v>763</v>
      </c>
      <c r="R19" s="73">
        <v>824</v>
      </c>
      <c r="S19" s="106" t="s">
        <v>32</v>
      </c>
      <c r="T19" s="92">
        <v>1109</v>
      </c>
      <c r="U19" s="86">
        <v>316</v>
      </c>
      <c r="V19" s="10">
        <v>498</v>
      </c>
      <c r="W19" s="11">
        <v>295</v>
      </c>
      <c r="X19" s="92">
        <v>2682</v>
      </c>
      <c r="Y19" s="86">
        <v>812</v>
      </c>
      <c r="Z19" s="10">
        <v>1218</v>
      </c>
      <c r="AA19" s="73">
        <v>652</v>
      </c>
      <c r="AB19" s="30"/>
      <c r="AC19" s="27"/>
      <c r="AD19" s="27"/>
      <c r="AE19" s="27"/>
      <c r="AF19" s="27"/>
      <c r="AG19" s="27"/>
      <c r="AH19" s="27"/>
      <c r="AI19" s="27"/>
      <c r="AJ19" s="27"/>
      <c r="AK19" s="148" t="s">
        <v>37</v>
      </c>
      <c r="AL19" s="92">
        <v>880</v>
      </c>
      <c r="AM19" s="86">
        <v>294</v>
      </c>
      <c r="AN19" s="10">
        <v>279</v>
      </c>
      <c r="AO19" s="11">
        <v>307</v>
      </c>
      <c r="AP19" s="92">
        <v>3987</v>
      </c>
      <c r="AQ19" s="86">
        <v>1155</v>
      </c>
      <c r="AR19" s="10">
        <v>1391</v>
      </c>
      <c r="AS19" s="73">
        <v>1441</v>
      </c>
      <c r="AU19" s="131"/>
      <c r="AV19" s="124"/>
      <c r="AW19" s="111"/>
      <c r="AX19" s="110"/>
    </row>
    <row r="20" spans="1:50" ht="15" customHeight="1" thickBot="1" x14ac:dyDescent="0.3">
      <c r="A20" s="106" t="s">
        <v>13</v>
      </c>
      <c r="B20" s="92">
        <v>509</v>
      </c>
      <c r="C20" s="86">
        <v>169</v>
      </c>
      <c r="D20" s="10">
        <v>212</v>
      </c>
      <c r="E20" s="11">
        <v>128</v>
      </c>
      <c r="F20" s="92">
        <v>1650</v>
      </c>
      <c r="G20" s="86">
        <v>502</v>
      </c>
      <c r="H20" s="10">
        <v>735</v>
      </c>
      <c r="I20" s="73">
        <v>413</v>
      </c>
      <c r="J20" s="107" t="s">
        <v>30</v>
      </c>
      <c r="K20" s="92">
        <v>869</v>
      </c>
      <c r="L20" s="86">
        <v>214</v>
      </c>
      <c r="M20" s="10">
        <v>306</v>
      </c>
      <c r="N20" s="11">
        <v>349</v>
      </c>
      <c r="O20" s="92">
        <v>2401</v>
      </c>
      <c r="P20" s="86">
        <v>635</v>
      </c>
      <c r="Q20" s="10">
        <v>746</v>
      </c>
      <c r="R20" s="73">
        <v>1020</v>
      </c>
      <c r="S20" s="107" t="s">
        <v>7</v>
      </c>
      <c r="T20" s="92">
        <v>1095</v>
      </c>
      <c r="U20" s="86">
        <v>369</v>
      </c>
      <c r="V20" s="10">
        <v>413</v>
      </c>
      <c r="W20" s="11">
        <v>313</v>
      </c>
      <c r="X20" s="92">
        <v>5378</v>
      </c>
      <c r="Y20" s="86">
        <v>1741</v>
      </c>
      <c r="Z20" s="10">
        <v>2036</v>
      </c>
      <c r="AA20" s="73">
        <v>1601</v>
      </c>
      <c r="AB20" s="30"/>
      <c r="AC20" s="27"/>
      <c r="AD20" s="27"/>
      <c r="AE20" s="27"/>
      <c r="AF20" s="27"/>
      <c r="AG20" s="27"/>
      <c r="AH20" s="27"/>
      <c r="AI20" s="27"/>
      <c r="AJ20" s="27"/>
      <c r="AK20" s="149" t="s">
        <v>11</v>
      </c>
      <c r="AL20" s="93">
        <v>768</v>
      </c>
      <c r="AM20" s="88">
        <v>265</v>
      </c>
      <c r="AN20" s="75">
        <v>224</v>
      </c>
      <c r="AO20" s="84">
        <v>279</v>
      </c>
      <c r="AP20" s="93">
        <v>2354</v>
      </c>
      <c r="AQ20" s="88">
        <v>848</v>
      </c>
      <c r="AR20" s="75">
        <v>798</v>
      </c>
      <c r="AS20" s="76">
        <v>708</v>
      </c>
      <c r="AU20" s="132"/>
      <c r="AV20" s="125"/>
      <c r="AW20" s="117"/>
      <c r="AX20" s="134"/>
    </row>
    <row r="21" spans="1:50" ht="15" customHeight="1" thickBot="1" x14ac:dyDescent="0.35">
      <c r="A21" s="106"/>
      <c r="B21" s="283" t="s">
        <v>21</v>
      </c>
      <c r="C21" s="281"/>
      <c r="D21" s="281"/>
      <c r="E21" s="281"/>
      <c r="F21" s="281"/>
      <c r="G21" s="281"/>
      <c r="H21" s="281"/>
      <c r="I21" s="282"/>
      <c r="J21" s="109"/>
      <c r="K21" s="283" t="s">
        <v>21</v>
      </c>
      <c r="L21" s="281"/>
      <c r="M21" s="281"/>
      <c r="N21" s="281"/>
      <c r="O21" s="281"/>
      <c r="P21" s="281"/>
      <c r="Q21" s="281"/>
      <c r="R21" s="282"/>
      <c r="S21" s="109"/>
      <c r="T21" s="283" t="s">
        <v>21</v>
      </c>
      <c r="U21" s="281"/>
      <c r="V21" s="281"/>
      <c r="W21" s="281"/>
      <c r="X21" s="281"/>
      <c r="Y21" s="281"/>
      <c r="Z21" s="281"/>
      <c r="AA21" s="282"/>
      <c r="AK21" s="150"/>
      <c r="AL21" s="280" t="s">
        <v>21</v>
      </c>
      <c r="AM21" s="281"/>
      <c r="AN21" s="281"/>
      <c r="AO21" s="281"/>
      <c r="AP21" s="280"/>
      <c r="AQ21" s="281"/>
      <c r="AR21" s="281"/>
      <c r="AS21" s="282"/>
      <c r="AU21" s="106"/>
      <c r="AV21" s="284" t="s">
        <v>21</v>
      </c>
      <c r="AW21" s="285"/>
      <c r="AX21" s="286"/>
    </row>
    <row r="22" spans="1:50" ht="15" customHeight="1" x14ac:dyDescent="0.3">
      <c r="A22" s="102" t="s">
        <v>20</v>
      </c>
      <c r="B22" s="90">
        <v>40655</v>
      </c>
      <c r="C22" s="89">
        <v>9796</v>
      </c>
      <c r="D22" s="18">
        <v>15925</v>
      </c>
      <c r="E22" s="83">
        <v>14934</v>
      </c>
      <c r="F22" s="90">
        <v>150884</v>
      </c>
      <c r="G22" s="85">
        <v>36672</v>
      </c>
      <c r="H22" s="12">
        <v>54497</v>
      </c>
      <c r="I22" s="72">
        <v>59715</v>
      </c>
      <c r="J22" s="108" t="s">
        <v>20</v>
      </c>
      <c r="K22" s="90">
        <v>58258</v>
      </c>
      <c r="L22" s="89">
        <v>18420</v>
      </c>
      <c r="M22" s="18">
        <v>20163</v>
      </c>
      <c r="N22" s="83">
        <v>19675</v>
      </c>
      <c r="O22" s="90">
        <v>225667</v>
      </c>
      <c r="P22" s="85">
        <v>67304</v>
      </c>
      <c r="Q22" s="12">
        <v>78924</v>
      </c>
      <c r="R22" s="72">
        <v>79439</v>
      </c>
      <c r="S22" s="108" t="s">
        <v>20</v>
      </c>
      <c r="T22" s="90">
        <v>78666</v>
      </c>
      <c r="U22" s="89">
        <v>30159</v>
      </c>
      <c r="V22" s="18">
        <v>25635</v>
      </c>
      <c r="W22" s="83">
        <v>22872</v>
      </c>
      <c r="X22" s="90">
        <v>347098</v>
      </c>
      <c r="Y22" s="85">
        <v>118498</v>
      </c>
      <c r="Z22" s="12">
        <v>120407</v>
      </c>
      <c r="AA22" s="72">
        <v>108193</v>
      </c>
      <c r="AK22" s="145" t="s">
        <v>20</v>
      </c>
      <c r="AL22" s="153">
        <v>71274</v>
      </c>
      <c r="AM22" s="151">
        <v>28845</v>
      </c>
      <c r="AN22" s="141">
        <v>21572</v>
      </c>
      <c r="AO22" s="154">
        <v>20857</v>
      </c>
      <c r="AP22" s="153">
        <v>303458</v>
      </c>
      <c r="AQ22" s="155">
        <v>126646</v>
      </c>
      <c r="AR22" s="142">
        <v>97982</v>
      </c>
      <c r="AS22" s="143">
        <v>78830</v>
      </c>
      <c r="AU22" s="127" t="s">
        <v>20</v>
      </c>
      <c r="AV22" s="122">
        <f>SUM(AC22,T22,K22,B22,AL22)</f>
        <v>248853</v>
      </c>
      <c r="AW22" s="119">
        <f>SUM(AG22,X22,O22,F22,AP22)</f>
        <v>1027107</v>
      </c>
      <c r="AX22" s="115">
        <f>AW22/AV22</f>
        <v>4.1273643476269122</v>
      </c>
    </row>
    <row r="23" spans="1:50" s="2" customFormat="1" ht="15" customHeight="1" x14ac:dyDescent="0.3">
      <c r="A23" s="103" t="s">
        <v>5</v>
      </c>
      <c r="B23" s="90"/>
      <c r="C23" s="89"/>
      <c r="D23" s="18"/>
      <c r="E23" s="83"/>
      <c r="F23" s="90"/>
      <c r="G23" s="85"/>
      <c r="H23" s="12"/>
      <c r="I23" s="72"/>
      <c r="J23" s="103" t="s">
        <v>5</v>
      </c>
      <c r="K23" s="90"/>
      <c r="L23" s="89"/>
      <c r="M23" s="18"/>
      <c r="N23" s="83"/>
      <c r="O23" s="90"/>
      <c r="P23" s="85"/>
      <c r="Q23" s="12"/>
      <c r="R23" s="72"/>
      <c r="S23" s="103" t="s">
        <v>5</v>
      </c>
      <c r="T23" s="90"/>
      <c r="U23" s="89"/>
      <c r="V23" s="18"/>
      <c r="W23" s="83"/>
      <c r="X23" s="90"/>
      <c r="Y23" s="85"/>
      <c r="Z23" s="12"/>
      <c r="AA23" s="72"/>
      <c r="AK23" s="80" t="s">
        <v>5</v>
      </c>
      <c r="AL23" s="90"/>
      <c r="AM23" s="89"/>
      <c r="AN23" s="18"/>
      <c r="AO23" s="83"/>
      <c r="AP23" s="90"/>
      <c r="AQ23" s="85"/>
      <c r="AR23" s="12"/>
      <c r="AS23" s="72"/>
      <c r="AU23" s="128"/>
      <c r="AV23" s="123"/>
      <c r="AW23" s="79"/>
      <c r="AX23" s="81"/>
    </row>
    <row r="24" spans="1:50" s="2" customFormat="1" ht="15" customHeight="1" x14ac:dyDescent="0.25">
      <c r="A24" s="104" t="s">
        <v>3</v>
      </c>
      <c r="B24" s="91">
        <v>18845</v>
      </c>
      <c r="C24" s="87">
        <v>4238</v>
      </c>
      <c r="D24" s="19">
        <v>7638</v>
      </c>
      <c r="E24" s="20">
        <v>6969</v>
      </c>
      <c r="F24" s="91">
        <v>62423</v>
      </c>
      <c r="G24" s="86">
        <v>13936</v>
      </c>
      <c r="H24" s="10">
        <v>25115</v>
      </c>
      <c r="I24" s="73">
        <v>23372</v>
      </c>
      <c r="J24" s="104" t="s">
        <v>3</v>
      </c>
      <c r="K24" s="91">
        <v>24899</v>
      </c>
      <c r="L24" s="87">
        <v>7548</v>
      </c>
      <c r="M24" s="19">
        <v>9135</v>
      </c>
      <c r="N24" s="20">
        <v>8216</v>
      </c>
      <c r="O24" s="91">
        <v>91976</v>
      </c>
      <c r="P24" s="86">
        <v>27127</v>
      </c>
      <c r="Q24" s="10">
        <v>35394</v>
      </c>
      <c r="R24" s="73">
        <v>29455</v>
      </c>
      <c r="S24" s="104" t="s">
        <v>3</v>
      </c>
      <c r="T24" s="91">
        <v>36322</v>
      </c>
      <c r="U24" s="87">
        <v>16741</v>
      </c>
      <c r="V24" s="19">
        <v>10502</v>
      </c>
      <c r="W24" s="20">
        <v>9079</v>
      </c>
      <c r="X24" s="91">
        <v>144605</v>
      </c>
      <c r="Y24" s="86">
        <v>61280</v>
      </c>
      <c r="Z24" s="10">
        <v>45365</v>
      </c>
      <c r="AA24" s="73">
        <v>37960</v>
      </c>
      <c r="AK24" s="146" t="s">
        <v>3</v>
      </c>
      <c r="AL24" s="91">
        <v>24681</v>
      </c>
      <c r="AM24" s="87">
        <v>9888</v>
      </c>
      <c r="AN24" s="19">
        <v>8901</v>
      </c>
      <c r="AO24" s="20">
        <v>5892</v>
      </c>
      <c r="AP24" s="91">
        <v>96109</v>
      </c>
      <c r="AQ24" s="86">
        <v>40704</v>
      </c>
      <c r="AR24" s="10">
        <v>36211</v>
      </c>
      <c r="AS24" s="73">
        <v>19194</v>
      </c>
      <c r="AU24" s="129"/>
      <c r="AV24" s="124"/>
      <c r="AW24" s="111"/>
      <c r="AX24" s="110"/>
    </row>
    <row r="25" spans="1:50" s="2" customFormat="1" ht="15" customHeight="1" x14ac:dyDescent="0.25">
      <c r="A25" s="104" t="s">
        <v>4</v>
      </c>
      <c r="B25" s="91">
        <v>21810</v>
      </c>
      <c r="C25" s="87">
        <v>5558</v>
      </c>
      <c r="D25" s="19">
        <v>8287</v>
      </c>
      <c r="E25" s="20">
        <v>7965</v>
      </c>
      <c r="F25" s="91">
        <v>88461</v>
      </c>
      <c r="G25" s="87">
        <v>22736</v>
      </c>
      <c r="H25" s="19">
        <v>29382</v>
      </c>
      <c r="I25" s="74">
        <v>36343</v>
      </c>
      <c r="J25" s="104" t="s">
        <v>4</v>
      </c>
      <c r="K25" s="91">
        <v>33359</v>
      </c>
      <c r="L25" s="87">
        <v>10872</v>
      </c>
      <c r="M25" s="19">
        <v>11028</v>
      </c>
      <c r="N25" s="20">
        <v>11459</v>
      </c>
      <c r="O25" s="91">
        <v>133691</v>
      </c>
      <c r="P25" s="87">
        <v>40177</v>
      </c>
      <c r="Q25" s="19">
        <v>43530</v>
      </c>
      <c r="R25" s="74">
        <v>49984</v>
      </c>
      <c r="S25" s="104" t="s">
        <v>4</v>
      </c>
      <c r="T25" s="91">
        <v>42344</v>
      </c>
      <c r="U25" s="87">
        <v>13418</v>
      </c>
      <c r="V25" s="19">
        <v>15133</v>
      </c>
      <c r="W25" s="20">
        <v>13793</v>
      </c>
      <c r="X25" s="91">
        <v>202493</v>
      </c>
      <c r="Y25" s="87">
        <v>57218</v>
      </c>
      <c r="Z25" s="19">
        <v>75042</v>
      </c>
      <c r="AA25" s="74">
        <v>70233</v>
      </c>
      <c r="AK25" s="146" t="s">
        <v>4</v>
      </c>
      <c r="AL25" s="91">
        <v>46593</v>
      </c>
      <c r="AM25" s="87">
        <v>18957</v>
      </c>
      <c r="AN25" s="19">
        <v>12671</v>
      </c>
      <c r="AO25" s="20">
        <v>14965</v>
      </c>
      <c r="AP25" s="91">
        <v>207349</v>
      </c>
      <c r="AQ25" s="87">
        <v>85942</v>
      </c>
      <c r="AR25" s="19">
        <v>61771</v>
      </c>
      <c r="AS25" s="74">
        <v>59636</v>
      </c>
      <c r="AU25" s="129"/>
      <c r="AV25" s="124"/>
      <c r="AW25" s="111"/>
      <c r="AX25" s="110"/>
    </row>
    <row r="26" spans="1:50" s="2" customFormat="1" ht="15" customHeight="1" x14ac:dyDescent="0.25">
      <c r="A26" s="105" t="s">
        <v>2</v>
      </c>
      <c r="B26" s="92"/>
      <c r="C26" s="86"/>
      <c r="D26" s="10"/>
      <c r="E26" s="11"/>
      <c r="F26" s="92"/>
      <c r="G26" s="86"/>
      <c r="H26" s="10"/>
      <c r="I26" s="73"/>
      <c r="J26" s="105" t="s">
        <v>2</v>
      </c>
      <c r="K26" s="92"/>
      <c r="L26" s="86"/>
      <c r="M26" s="10"/>
      <c r="N26" s="11"/>
      <c r="O26" s="92"/>
      <c r="P26" s="86"/>
      <c r="Q26" s="10"/>
      <c r="R26" s="73"/>
      <c r="S26" s="105" t="s">
        <v>2</v>
      </c>
      <c r="T26" s="92"/>
      <c r="U26" s="86"/>
      <c r="V26" s="10"/>
      <c r="W26" s="11"/>
      <c r="X26" s="92"/>
      <c r="Y26" s="86"/>
      <c r="Z26" s="10"/>
      <c r="AA26" s="73"/>
      <c r="AK26" s="147" t="s">
        <v>2</v>
      </c>
      <c r="AL26" s="92"/>
      <c r="AM26" s="86"/>
      <c r="AN26" s="10"/>
      <c r="AO26" s="11"/>
      <c r="AP26" s="92"/>
      <c r="AQ26" s="86"/>
      <c r="AR26" s="10"/>
      <c r="AS26" s="73"/>
      <c r="AU26" s="130"/>
      <c r="AV26" s="124"/>
      <c r="AW26" s="111"/>
      <c r="AX26" s="110"/>
    </row>
    <row r="27" spans="1:50" ht="15" customHeight="1" x14ac:dyDescent="0.25">
      <c r="A27" s="106" t="s">
        <v>6</v>
      </c>
      <c r="B27" s="92">
        <v>13509</v>
      </c>
      <c r="C27" s="86">
        <v>3149</v>
      </c>
      <c r="D27" s="10">
        <v>5002</v>
      </c>
      <c r="E27" s="11">
        <v>5358</v>
      </c>
      <c r="F27" s="92">
        <v>55978</v>
      </c>
      <c r="G27" s="86">
        <v>12032</v>
      </c>
      <c r="H27" s="10">
        <v>17664</v>
      </c>
      <c r="I27" s="73">
        <v>26282</v>
      </c>
      <c r="J27" s="106" t="s">
        <v>6</v>
      </c>
      <c r="K27" s="92">
        <v>21731</v>
      </c>
      <c r="L27" s="86">
        <v>7542</v>
      </c>
      <c r="M27" s="10">
        <v>6921</v>
      </c>
      <c r="N27" s="11">
        <v>7268</v>
      </c>
      <c r="O27" s="92">
        <v>84598</v>
      </c>
      <c r="P27" s="86">
        <v>28884</v>
      </c>
      <c r="Q27" s="10">
        <v>26648</v>
      </c>
      <c r="R27" s="73">
        <v>29066</v>
      </c>
      <c r="S27" s="106" t="s">
        <v>6</v>
      </c>
      <c r="T27" s="92">
        <v>23044</v>
      </c>
      <c r="U27" s="86">
        <v>5905</v>
      </c>
      <c r="V27" s="10">
        <v>8457</v>
      </c>
      <c r="W27" s="11">
        <v>8682</v>
      </c>
      <c r="X27" s="92">
        <v>98629</v>
      </c>
      <c r="Y27" s="86">
        <v>22107</v>
      </c>
      <c r="Z27" s="10">
        <v>36582</v>
      </c>
      <c r="AA27" s="73">
        <v>39940</v>
      </c>
      <c r="AK27" s="148" t="s">
        <v>6</v>
      </c>
      <c r="AL27" s="92">
        <v>34028</v>
      </c>
      <c r="AM27" s="86">
        <v>13954</v>
      </c>
      <c r="AN27" s="10">
        <v>8950</v>
      </c>
      <c r="AO27" s="11">
        <v>11124</v>
      </c>
      <c r="AP27" s="92">
        <v>140613</v>
      </c>
      <c r="AQ27" s="86">
        <v>56679</v>
      </c>
      <c r="AR27" s="10">
        <v>41699</v>
      </c>
      <c r="AS27" s="73">
        <v>42235</v>
      </c>
      <c r="AU27" s="131"/>
      <c r="AV27" s="124"/>
      <c r="AW27" s="111"/>
      <c r="AX27" s="110"/>
    </row>
    <row r="28" spans="1:50" ht="15" customHeight="1" x14ac:dyDescent="0.25">
      <c r="A28" s="106" t="s">
        <v>9</v>
      </c>
      <c r="B28" s="92">
        <v>1122</v>
      </c>
      <c r="C28" s="86">
        <v>457</v>
      </c>
      <c r="D28" s="10">
        <v>430</v>
      </c>
      <c r="E28" s="11">
        <v>235</v>
      </c>
      <c r="F28" s="92">
        <v>6618</v>
      </c>
      <c r="G28" s="86">
        <v>3414</v>
      </c>
      <c r="H28" s="10">
        <v>2507</v>
      </c>
      <c r="I28" s="73">
        <v>697</v>
      </c>
      <c r="J28" s="106" t="s">
        <v>8</v>
      </c>
      <c r="K28" s="92">
        <v>1408</v>
      </c>
      <c r="L28" s="86">
        <v>404</v>
      </c>
      <c r="M28" s="10">
        <v>532</v>
      </c>
      <c r="N28" s="11">
        <v>472</v>
      </c>
      <c r="O28" s="92">
        <v>3379</v>
      </c>
      <c r="P28" s="86">
        <v>941</v>
      </c>
      <c r="Q28" s="10">
        <v>1223</v>
      </c>
      <c r="R28" s="73">
        <v>1215</v>
      </c>
      <c r="S28" s="106" t="s">
        <v>8</v>
      </c>
      <c r="T28" s="92">
        <v>2023</v>
      </c>
      <c r="U28" s="86">
        <v>972</v>
      </c>
      <c r="V28" s="10">
        <v>552</v>
      </c>
      <c r="W28" s="11">
        <v>499</v>
      </c>
      <c r="X28" s="92">
        <v>5508</v>
      </c>
      <c r="Y28" s="86">
        <v>2554</v>
      </c>
      <c r="Z28" s="10">
        <v>1614</v>
      </c>
      <c r="AA28" s="73">
        <v>1340</v>
      </c>
      <c r="AK28" s="148" t="s">
        <v>9</v>
      </c>
      <c r="AL28" s="92">
        <v>1604</v>
      </c>
      <c r="AM28" s="86">
        <v>675</v>
      </c>
      <c r="AN28" s="10">
        <v>427</v>
      </c>
      <c r="AO28" s="11">
        <v>502</v>
      </c>
      <c r="AP28" s="92">
        <v>8495</v>
      </c>
      <c r="AQ28" s="86">
        <v>3793</v>
      </c>
      <c r="AR28" s="10">
        <v>2141</v>
      </c>
      <c r="AS28" s="73">
        <v>2561</v>
      </c>
      <c r="AU28" s="131"/>
      <c r="AV28" s="124"/>
      <c r="AW28" s="111"/>
      <c r="AX28" s="110"/>
    </row>
    <row r="29" spans="1:50" ht="15" customHeight="1" x14ac:dyDescent="0.25">
      <c r="A29" s="106" t="s">
        <v>8</v>
      </c>
      <c r="B29" s="92">
        <v>851</v>
      </c>
      <c r="C29" s="86">
        <v>215</v>
      </c>
      <c r="D29" s="10">
        <v>356</v>
      </c>
      <c r="E29" s="11">
        <v>280</v>
      </c>
      <c r="F29" s="92">
        <v>1882</v>
      </c>
      <c r="G29" s="86">
        <v>479</v>
      </c>
      <c r="H29" s="10">
        <v>767</v>
      </c>
      <c r="I29" s="73">
        <v>636</v>
      </c>
      <c r="J29" s="106" t="s">
        <v>10</v>
      </c>
      <c r="K29" s="92">
        <v>893</v>
      </c>
      <c r="L29" s="86">
        <v>259</v>
      </c>
      <c r="M29" s="10">
        <v>294</v>
      </c>
      <c r="N29" s="11">
        <v>340</v>
      </c>
      <c r="O29" s="92">
        <v>2330</v>
      </c>
      <c r="P29" s="86">
        <v>571</v>
      </c>
      <c r="Q29" s="10">
        <v>848</v>
      </c>
      <c r="R29" s="73">
        <v>911</v>
      </c>
      <c r="S29" s="106" t="s">
        <v>14</v>
      </c>
      <c r="T29" s="92">
        <v>1561</v>
      </c>
      <c r="U29" s="86">
        <v>529</v>
      </c>
      <c r="V29" s="10">
        <v>511</v>
      </c>
      <c r="W29" s="11">
        <v>521</v>
      </c>
      <c r="X29" s="92">
        <v>16957</v>
      </c>
      <c r="Y29" s="86">
        <v>5599</v>
      </c>
      <c r="Z29" s="10">
        <v>5464</v>
      </c>
      <c r="AA29" s="73">
        <v>5894</v>
      </c>
      <c r="AK29" s="148" t="s">
        <v>8</v>
      </c>
      <c r="AL29" s="92">
        <v>1009</v>
      </c>
      <c r="AM29" s="86">
        <v>354</v>
      </c>
      <c r="AN29" s="10">
        <v>384</v>
      </c>
      <c r="AO29" s="11">
        <v>271</v>
      </c>
      <c r="AP29" s="92">
        <v>2633</v>
      </c>
      <c r="AQ29" s="86">
        <v>881</v>
      </c>
      <c r="AR29" s="10">
        <v>935</v>
      </c>
      <c r="AS29" s="73">
        <v>817</v>
      </c>
      <c r="AU29" s="131"/>
      <c r="AV29" s="124"/>
      <c r="AW29" s="111"/>
      <c r="AX29" s="133"/>
    </row>
    <row r="30" spans="1:50" ht="15" customHeight="1" x14ac:dyDescent="0.25">
      <c r="A30" s="106" t="s">
        <v>7</v>
      </c>
      <c r="B30" s="92">
        <v>513</v>
      </c>
      <c r="C30" s="86">
        <v>198</v>
      </c>
      <c r="D30" s="10">
        <v>183</v>
      </c>
      <c r="E30" s="11">
        <v>132</v>
      </c>
      <c r="F30" s="92">
        <v>2660</v>
      </c>
      <c r="G30" s="86">
        <v>1135</v>
      </c>
      <c r="H30" s="10">
        <v>793</v>
      </c>
      <c r="I30" s="73">
        <v>732</v>
      </c>
      <c r="J30" s="106" t="s">
        <v>14</v>
      </c>
      <c r="K30" s="92">
        <v>776</v>
      </c>
      <c r="L30" s="86">
        <v>162</v>
      </c>
      <c r="M30" s="10">
        <v>253</v>
      </c>
      <c r="N30" s="11">
        <v>361</v>
      </c>
      <c r="O30" s="92">
        <v>6668</v>
      </c>
      <c r="P30" s="86">
        <v>871</v>
      </c>
      <c r="Q30" s="10">
        <v>1837</v>
      </c>
      <c r="R30" s="73">
        <v>3960</v>
      </c>
      <c r="S30" s="106" t="s">
        <v>9</v>
      </c>
      <c r="T30" s="92">
        <v>1270</v>
      </c>
      <c r="U30" s="86">
        <v>464</v>
      </c>
      <c r="V30" s="10">
        <v>377</v>
      </c>
      <c r="W30" s="11">
        <v>429</v>
      </c>
      <c r="X30" s="92">
        <v>6613</v>
      </c>
      <c r="Y30" s="86">
        <v>2307</v>
      </c>
      <c r="Z30" s="10">
        <v>2021</v>
      </c>
      <c r="AA30" s="73">
        <v>2285</v>
      </c>
      <c r="AB30" s="30"/>
      <c r="AC30" s="305"/>
      <c r="AD30" s="305"/>
      <c r="AE30" s="305"/>
      <c r="AF30" s="305"/>
      <c r="AG30" s="305"/>
      <c r="AH30" s="305"/>
      <c r="AI30" s="305"/>
      <c r="AJ30" s="305"/>
      <c r="AK30" s="148" t="s">
        <v>7</v>
      </c>
      <c r="AL30" s="92">
        <v>740</v>
      </c>
      <c r="AM30" s="86">
        <v>254</v>
      </c>
      <c r="AN30" s="10">
        <v>232</v>
      </c>
      <c r="AO30" s="11">
        <v>254</v>
      </c>
      <c r="AP30" s="92">
        <v>4259</v>
      </c>
      <c r="AQ30" s="86">
        <v>1805</v>
      </c>
      <c r="AR30" s="10">
        <v>1163</v>
      </c>
      <c r="AS30" s="73">
        <v>1291</v>
      </c>
      <c r="AU30" s="131"/>
      <c r="AV30" s="124"/>
      <c r="AW30" s="111"/>
      <c r="AX30" s="110"/>
    </row>
    <row r="31" spans="1:50" ht="15" customHeight="1" x14ac:dyDescent="0.25">
      <c r="A31" s="106" t="s">
        <v>10</v>
      </c>
      <c r="B31" s="92">
        <v>488</v>
      </c>
      <c r="C31" s="86">
        <v>158</v>
      </c>
      <c r="D31" s="10">
        <v>221</v>
      </c>
      <c r="E31" s="11">
        <v>109</v>
      </c>
      <c r="F31" s="92">
        <v>1303</v>
      </c>
      <c r="G31" s="86">
        <v>422</v>
      </c>
      <c r="H31" s="10">
        <v>557</v>
      </c>
      <c r="I31" s="73">
        <v>324</v>
      </c>
      <c r="J31" s="106" t="s">
        <v>55</v>
      </c>
      <c r="K31" s="92">
        <v>721</v>
      </c>
      <c r="L31" s="86">
        <v>115</v>
      </c>
      <c r="M31" s="10">
        <v>280</v>
      </c>
      <c r="N31" s="11">
        <v>326</v>
      </c>
      <c r="O31" s="92">
        <v>3833</v>
      </c>
      <c r="P31" s="86">
        <v>443</v>
      </c>
      <c r="Q31" s="10">
        <v>1451</v>
      </c>
      <c r="R31" s="73">
        <v>1939</v>
      </c>
      <c r="S31" s="106" t="s">
        <v>55</v>
      </c>
      <c r="T31" s="92">
        <v>1233</v>
      </c>
      <c r="U31" s="86">
        <v>339</v>
      </c>
      <c r="V31" s="10">
        <v>417</v>
      </c>
      <c r="W31" s="11">
        <v>477</v>
      </c>
      <c r="X31" s="92">
        <v>9503</v>
      </c>
      <c r="Y31" s="86">
        <v>2089</v>
      </c>
      <c r="Z31" s="10">
        <v>3340</v>
      </c>
      <c r="AA31" s="73">
        <v>4074</v>
      </c>
      <c r="AB31" s="2"/>
      <c r="AC31" s="112"/>
      <c r="AD31" s="112"/>
      <c r="AE31" s="112"/>
      <c r="AF31" s="112"/>
      <c r="AG31" s="112"/>
      <c r="AH31" s="26"/>
      <c r="AI31" s="26"/>
      <c r="AJ31" s="26"/>
      <c r="AK31" s="148" t="s">
        <v>55</v>
      </c>
      <c r="AL31" s="92">
        <v>611</v>
      </c>
      <c r="AM31" s="86">
        <v>306</v>
      </c>
      <c r="AN31" s="10">
        <v>168</v>
      </c>
      <c r="AO31" s="11">
        <v>137</v>
      </c>
      <c r="AP31" s="92">
        <v>3528</v>
      </c>
      <c r="AQ31" s="86">
        <v>2171</v>
      </c>
      <c r="AR31" s="10">
        <v>829</v>
      </c>
      <c r="AS31" s="73">
        <v>528</v>
      </c>
      <c r="AU31" s="131"/>
      <c r="AV31" s="124"/>
      <c r="AW31" s="111"/>
      <c r="AX31" s="133"/>
    </row>
    <row r="32" spans="1:50" ht="15" customHeight="1" x14ac:dyDescent="0.25">
      <c r="A32" s="106" t="s">
        <v>70</v>
      </c>
      <c r="B32" s="92">
        <v>463</v>
      </c>
      <c r="C32" s="86">
        <v>72</v>
      </c>
      <c r="D32" s="10">
        <v>225</v>
      </c>
      <c r="E32" s="11">
        <v>166</v>
      </c>
      <c r="F32" s="92">
        <v>1407</v>
      </c>
      <c r="G32" s="86">
        <v>198</v>
      </c>
      <c r="H32" s="10">
        <v>683</v>
      </c>
      <c r="I32" s="73">
        <v>526</v>
      </c>
      <c r="J32" s="106" t="s">
        <v>12</v>
      </c>
      <c r="K32" s="92">
        <v>566</v>
      </c>
      <c r="L32" s="86">
        <v>165</v>
      </c>
      <c r="M32" s="10">
        <v>231</v>
      </c>
      <c r="N32" s="11">
        <v>170</v>
      </c>
      <c r="O32" s="92">
        <v>1499</v>
      </c>
      <c r="P32" s="86">
        <v>436</v>
      </c>
      <c r="Q32" s="10">
        <v>599</v>
      </c>
      <c r="R32" s="73">
        <v>464</v>
      </c>
      <c r="S32" s="106" t="s">
        <v>10</v>
      </c>
      <c r="T32" s="92">
        <v>984</v>
      </c>
      <c r="U32" s="86">
        <v>326</v>
      </c>
      <c r="V32" s="10">
        <v>446</v>
      </c>
      <c r="W32" s="11">
        <v>212</v>
      </c>
      <c r="X32" s="92">
        <v>2835</v>
      </c>
      <c r="Y32" s="86">
        <v>874</v>
      </c>
      <c r="Z32" s="10">
        <v>1315</v>
      </c>
      <c r="AA32" s="73">
        <v>646</v>
      </c>
      <c r="AC32" s="112"/>
      <c r="AD32" s="112"/>
      <c r="AE32" s="112"/>
      <c r="AF32" s="112"/>
      <c r="AG32" s="112"/>
      <c r="AH32" s="26"/>
      <c r="AI32" s="26"/>
      <c r="AJ32" s="26"/>
      <c r="AK32" s="148" t="s">
        <v>14</v>
      </c>
      <c r="AL32" s="92">
        <v>579</v>
      </c>
      <c r="AM32" s="86">
        <v>313</v>
      </c>
      <c r="AN32" s="10">
        <v>123</v>
      </c>
      <c r="AO32" s="11">
        <v>143</v>
      </c>
      <c r="AP32" s="92">
        <v>4769</v>
      </c>
      <c r="AQ32" s="86">
        <v>2848</v>
      </c>
      <c r="AR32" s="10">
        <v>1034</v>
      </c>
      <c r="AS32" s="73">
        <v>887</v>
      </c>
      <c r="AU32" s="131"/>
      <c r="AV32" s="124"/>
      <c r="AW32" s="111"/>
      <c r="AX32" s="110"/>
    </row>
    <row r="33" spans="1:50" ht="15" customHeight="1" x14ac:dyDescent="0.25">
      <c r="A33" s="106" t="s">
        <v>55</v>
      </c>
      <c r="B33" s="92">
        <v>412</v>
      </c>
      <c r="C33" s="86">
        <v>76</v>
      </c>
      <c r="D33" s="10">
        <v>150</v>
      </c>
      <c r="E33" s="11">
        <v>186</v>
      </c>
      <c r="F33" s="92">
        <v>1271</v>
      </c>
      <c r="G33" s="86">
        <v>220</v>
      </c>
      <c r="H33" s="10">
        <v>424</v>
      </c>
      <c r="I33" s="73">
        <v>627</v>
      </c>
      <c r="J33" s="106" t="s">
        <v>7</v>
      </c>
      <c r="K33" s="92">
        <v>552</v>
      </c>
      <c r="L33" s="86">
        <v>154</v>
      </c>
      <c r="M33" s="10">
        <v>178</v>
      </c>
      <c r="N33" s="11">
        <v>220</v>
      </c>
      <c r="O33" s="92">
        <v>3167</v>
      </c>
      <c r="P33" s="86">
        <v>768</v>
      </c>
      <c r="Q33" s="10">
        <v>1022</v>
      </c>
      <c r="R33" s="73">
        <v>1377</v>
      </c>
      <c r="S33" s="106" t="s">
        <v>13</v>
      </c>
      <c r="T33" s="92">
        <v>733</v>
      </c>
      <c r="U33" s="86">
        <v>274</v>
      </c>
      <c r="V33" s="10">
        <v>279</v>
      </c>
      <c r="W33" s="11">
        <v>180</v>
      </c>
      <c r="X33" s="92">
        <v>2021</v>
      </c>
      <c r="Y33" s="86">
        <v>687</v>
      </c>
      <c r="Z33" s="10">
        <v>889</v>
      </c>
      <c r="AA33" s="73">
        <v>445</v>
      </c>
      <c r="AB33" s="113"/>
      <c r="AC33" s="28"/>
      <c r="AD33" s="28"/>
      <c r="AE33" s="28"/>
      <c r="AF33" s="28"/>
      <c r="AG33" s="28"/>
      <c r="AH33" s="27"/>
      <c r="AI33" s="27"/>
      <c r="AJ33" s="27"/>
      <c r="AK33" s="148" t="s">
        <v>12</v>
      </c>
      <c r="AL33" s="92">
        <v>560</v>
      </c>
      <c r="AM33" s="86">
        <v>242</v>
      </c>
      <c r="AN33" s="10">
        <v>145</v>
      </c>
      <c r="AO33" s="11">
        <v>173</v>
      </c>
      <c r="AP33" s="92">
        <v>1766</v>
      </c>
      <c r="AQ33" s="86">
        <v>741</v>
      </c>
      <c r="AR33" s="10">
        <v>521</v>
      </c>
      <c r="AS33" s="73">
        <v>504</v>
      </c>
      <c r="AU33" s="131"/>
      <c r="AV33" s="124"/>
      <c r="AW33" s="111"/>
      <c r="AX33" s="110"/>
    </row>
    <row r="34" spans="1:50" ht="15" customHeight="1" x14ac:dyDescent="0.25">
      <c r="A34" s="106" t="s">
        <v>11</v>
      </c>
      <c r="B34" s="92">
        <v>373</v>
      </c>
      <c r="C34" s="86">
        <v>77</v>
      </c>
      <c r="D34" s="10">
        <v>189</v>
      </c>
      <c r="E34" s="11">
        <v>107</v>
      </c>
      <c r="F34" s="92">
        <v>1196</v>
      </c>
      <c r="G34" s="86">
        <v>276</v>
      </c>
      <c r="H34" s="10">
        <v>565</v>
      </c>
      <c r="I34" s="73">
        <v>355</v>
      </c>
      <c r="J34" s="106" t="s">
        <v>9</v>
      </c>
      <c r="K34" s="92">
        <v>509</v>
      </c>
      <c r="L34" s="86">
        <v>243</v>
      </c>
      <c r="M34" s="10">
        <v>221</v>
      </c>
      <c r="N34" s="11">
        <v>45</v>
      </c>
      <c r="O34" s="92">
        <v>1544</v>
      </c>
      <c r="P34" s="86">
        <v>622</v>
      </c>
      <c r="Q34" s="10">
        <v>660</v>
      </c>
      <c r="R34" s="73">
        <v>262</v>
      </c>
      <c r="S34" s="106" t="s">
        <v>12</v>
      </c>
      <c r="T34" s="92">
        <v>700</v>
      </c>
      <c r="U34" s="86">
        <v>205</v>
      </c>
      <c r="V34" s="10">
        <v>286</v>
      </c>
      <c r="W34" s="11">
        <v>209</v>
      </c>
      <c r="X34" s="92">
        <v>1866</v>
      </c>
      <c r="Y34" s="86">
        <v>476</v>
      </c>
      <c r="Z34" s="10">
        <v>814</v>
      </c>
      <c r="AA34" s="73">
        <v>576</v>
      </c>
      <c r="AB34" s="113"/>
      <c r="AC34" s="28"/>
      <c r="AD34" s="28"/>
      <c r="AE34" s="28"/>
      <c r="AF34" s="28"/>
      <c r="AG34" s="28"/>
      <c r="AH34" s="28"/>
      <c r="AI34" s="28"/>
      <c r="AJ34" s="28"/>
      <c r="AK34" s="148" t="s">
        <v>37</v>
      </c>
      <c r="AL34" s="92">
        <v>481</v>
      </c>
      <c r="AM34" s="86">
        <v>142</v>
      </c>
      <c r="AN34" s="10">
        <v>170</v>
      </c>
      <c r="AO34" s="11">
        <v>169</v>
      </c>
      <c r="AP34" s="92">
        <v>2774</v>
      </c>
      <c r="AQ34" s="86">
        <v>744</v>
      </c>
      <c r="AR34" s="10">
        <v>1147</v>
      </c>
      <c r="AS34" s="73">
        <v>883</v>
      </c>
      <c r="AU34" s="131"/>
      <c r="AV34" s="124"/>
      <c r="AW34" s="111"/>
      <c r="AX34" s="110"/>
    </row>
    <row r="35" spans="1:50" ht="15" customHeight="1" x14ac:dyDescent="0.25">
      <c r="A35" s="106" t="s">
        <v>12</v>
      </c>
      <c r="B35" s="92">
        <v>353</v>
      </c>
      <c r="C35" s="86">
        <v>87</v>
      </c>
      <c r="D35" s="10">
        <v>179</v>
      </c>
      <c r="E35" s="11">
        <v>87</v>
      </c>
      <c r="F35" s="92">
        <v>1005</v>
      </c>
      <c r="G35" s="86">
        <v>284</v>
      </c>
      <c r="H35" s="10">
        <v>488</v>
      </c>
      <c r="I35" s="73">
        <v>233</v>
      </c>
      <c r="J35" s="106" t="s">
        <v>13</v>
      </c>
      <c r="K35" s="92">
        <v>369</v>
      </c>
      <c r="L35" s="86">
        <v>132</v>
      </c>
      <c r="M35" s="10">
        <v>121</v>
      </c>
      <c r="N35" s="11">
        <v>116</v>
      </c>
      <c r="O35" s="92">
        <v>1208</v>
      </c>
      <c r="P35" s="86">
        <v>469</v>
      </c>
      <c r="Q35" s="10">
        <v>333</v>
      </c>
      <c r="R35" s="73">
        <v>406</v>
      </c>
      <c r="S35" s="106" t="s">
        <v>7</v>
      </c>
      <c r="T35" s="92">
        <v>645</v>
      </c>
      <c r="U35" s="86">
        <v>232</v>
      </c>
      <c r="V35" s="10">
        <v>227</v>
      </c>
      <c r="W35" s="11">
        <v>186</v>
      </c>
      <c r="X35" s="92">
        <v>3954</v>
      </c>
      <c r="Y35" s="86">
        <v>1311</v>
      </c>
      <c r="Z35" s="10">
        <v>1387</v>
      </c>
      <c r="AA35" s="73">
        <v>1256</v>
      </c>
      <c r="AB35" s="114"/>
      <c r="AC35" s="27"/>
      <c r="AD35" s="27"/>
      <c r="AE35" s="27"/>
      <c r="AF35" s="27"/>
      <c r="AG35" s="27"/>
      <c r="AH35" s="27"/>
      <c r="AI35" s="27"/>
      <c r="AJ35" s="27"/>
      <c r="AK35" s="148" t="s">
        <v>10</v>
      </c>
      <c r="AL35" s="92">
        <v>402</v>
      </c>
      <c r="AM35" s="86">
        <v>181</v>
      </c>
      <c r="AN35" s="10">
        <v>136</v>
      </c>
      <c r="AO35" s="11">
        <v>85</v>
      </c>
      <c r="AP35" s="92">
        <v>1124</v>
      </c>
      <c r="AQ35" s="86">
        <v>494</v>
      </c>
      <c r="AR35" s="10">
        <v>354</v>
      </c>
      <c r="AS35" s="73">
        <v>276</v>
      </c>
      <c r="AU35" s="131"/>
      <c r="AV35" s="124"/>
      <c r="AW35" s="111"/>
      <c r="AX35" s="133"/>
    </row>
    <row r="36" spans="1:50" ht="15" customHeight="1" thickBot="1" x14ac:dyDescent="0.25">
      <c r="A36" s="107" t="s">
        <v>14</v>
      </c>
      <c r="B36" s="93">
        <v>319</v>
      </c>
      <c r="C36" s="88">
        <v>57</v>
      </c>
      <c r="D36" s="75">
        <v>112</v>
      </c>
      <c r="E36" s="84">
        <v>150</v>
      </c>
      <c r="F36" s="93">
        <v>1388</v>
      </c>
      <c r="G36" s="88">
        <v>260</v>
      </c>
      <c r="H36" s="75">
        <v>407</v>
      </c>
      <c r="I36" s="76">
        <v>721</v>
      </c>
      <c r="J36" s="107" t="s">
        <v>37</v>
      </c>
      <c r="K36" s="93">
        <v>363</v>
      </c>
      <c r="L36" s="88">
        <v>131</v>
      </c>
      <c r="M36" s="75">
        <v>100</v>
      </c>
      <c r="N36" s="84">
        <v>132</v>
      </c>
      <c r="O36" s="93">
        <v>1616</v>
      </c>
      <c r="P36" s="88">
        <v>570</v>
      </c>
      <c r="Q36" s="75">
        <v>372</v>
      </c>
      <c r="R36" s="76">
        <v>674</v>
      </c>
      <c r="S36" s="107" t="s">
        <v>28</v>
      </c>
      <c r="T36" s="93">
        <v>494</v>
      </c>
      <c r="U36" s="88">
        <v>366</v>
      </c>
      <c r="V36" s="75">
        <v>93</v>
      </c>
      <c r="W36" s="84">
        <v>35</v>
      </c>
      <c r="X36" s="93">
        <v>1580</v>
      </c>
      <c r="Y36" s="88">
        <v>1166</v>
      </c>
      <c r="Z36" s="75">
        <v>293</v>
      </c>
      <c r="AA36" s="76">
        <v>121</v>
      </c>
      <c r="AB36" s="30"/>
      <c r="AC36" s="27"/>
      <c r="AD36" s="27"/>
      <c r="AE36" s="27"/>
      <c r="AF36" s="27"/>
      <c r="AG36" s="27"/>
      <c r="AH36" s="27"/>
      <c r="AI36" s="27"/>
      <c r="AJ36" s="27"/>
      <c r="AK36" s="149" t="s">
        <v>73</v>
      </c>
      <c r="AL36" s="93">
        <v>372</v>
      </c>
      <c r="AM36" s="88">
        <v>168</v>
      </c>
      <c r="AN36" s="75">
        <v>112</v>
      </c>
      <c r="AO36" s="84">
        <v>92</v>
      </c>
      <c r="AP36" s="93">
        <v>3451</v>
      </c>
      <c r="AQ36" s="88">
        <v>1505</v>
      </c>
      <c r="AR36" s="75">
        <v>1066</v>
      </c>
      <c r="AS36" s="76">
        <v>880</v>
      </c>
      <c r="AU36" s="132"/>
      <c r="AV36" s="126"/>
      <c r="AW36" s="116"/>
      <c r="AX36" s="82"/>
    </row>
    <row r="37" spans="1:50" ht="10.25" customHeight="1" x14ac:dyDescent="0.2">
      <c r="A37" s="30"/>
      <c r="B37" s="27"/>
      <c r="C37" s="27"/>
      <c r="D37" s="27"/>
      <c r="E37" s="27"/>
      <c r="F37" s="27"/>
      <c r="G37" s="27"/>
      <c r="H37" s="27"/>
      <c r="I37" s="27"/>
      <c r="J37" s="30"/>
      <c r="K37" s="27"/>
      <c r="L37" s="27"/>
      <c r="M37" s="27"/>
      <c r="N37" s="27"/>
      <c r="O37" s="27"/>
      <c r="P37" s="27"/>
      <c r="Q37" s="27"/>
      <c r="R37" s="27"/>
      <c r="S37" s="30"/>
      <c r="T37" s="27"/>
      <c r="U37" s="27"/>
      <c r="V37" s="27"/>
      <c r="W37" s="27"/>
      <c r="X37" s="27"/>
      <c r="Y37" s="27"/>
      <c r="Z37" s="27"/>
      <c r="AA37" s="27"/>
      <c r="AB37" s="30"/>
      <c r="AC37" s="27"/>
      <c r="AD37" s="27"/>
      <c r="AE37" s="27"/>
      <c r="AF37" s="27"/>
      <c r="AG37" s="27"/>
      <c r="AH37" s="27"/>
      <c r="AI37" s="27"/>
      <c r="AJ37" s="27"/>
      <c r="AK37" s="30"/>
      <c r="AL37" s="27"/>
      <c r="AM37" s="27"/>
      <c r="AN37" s="27"/>
      <c r="AO37" s="27"/>
      <c r="AP37" s="27"/>
      <c r="AQ37" s="27"/>
      <c r="AR37" s="27"/>
      <c r="AS37" s="27"/>
    </row>
    <row r="38" spans="1:50" ht="10.25" customHeight="1" x14ac:dyDescent="0.2">
      <c r="A38" s="30"/>
      <c r="B38" s="27"/>
      <c r="C38" s="27"/>
      <c r="D38" s="27"/>
      <c r="E38" s="27"/>
      <c r="F38" s="27"/>
      <c r="G38" s="27"/>
      <c r="H38" s="27"/>
      <c r="I38" s="27"/>
      <c r="J38" s="30"/>
      <c r="K38" s="27"/>
      <c r="L38" s="27"/>
      <c r="M38" s="27"/>
      <c r="N38" s="27"/>
      <c r="O38" s="27"/>
      <c r="P38" s="27"/>
      <c r="Q38" s="27"/>
      <c r="R38" s="27"/>
      <c r="S38" s="30"/>
      <c r="T38" s="27"/>
      <c r="U38" s="27"/>
      <c r="V38" s="27"/>
      <c r="W38" s="27"/>
      <c r="X38" s="27"/>
      <c r="Y38" s="27"/>
      <c r="Z38" s="27"/>
      <c r="AA38" s="27"/>
      <c r="AB38" s="30"/>
      <c r="AC38" s="27"/>
      <c r="AD38" s="27"/>
      <c r="AE38" s="27"/>
      <c r="AF38" s="27"/>
      <c r="AG38" s="27"/>
      <c r="AH38" s="27"/>
      <c r="AI38" s="27"/>
      <c r="AJ38" s="27"/>
      <c r="AK38" s="30"/>
      <c r="AL38" s="27"/>
      <c r="AM38" s="27"/>
      <c r="AN38" s="27"/>
      <c r="AO38" s="27"/>
      <c r="AP38" s="27"/>
      <c r="AQ38" s="27"/>
      <c r="AR38" s="27"/>
      <c r="AS38" s="27"/>
    </row>
    <row r="39" spans="1:50" ht="10.25" customHeight="1" x14ac:dyDescent="0.2">
      <c r="A39" s="30"/>
      <c r="B39" s="27"/>
      <c r="C39" s="27"/>
      <c r="D39" s="27"/>
      <c r="E39" s="27"/>
      <c r="F39" s="27"/>
      <c r="G39" s="27"/>
      <c r="H39" s="27"/>
      <c r="I39" s="27"/>
      <c r="J39" s="30"/>
      <c r="K39" s="27"/>
      <c r="L39" s="27"/>
      <c r="M39" s="27"/>
      <c r="N39" s="27"/>
      <c r="O39" s="27"/>
      <c r="P39" s="27"/>
      <c r="Q39" s="27"/>
      <c r="R39" s="27"/>
      <c r="S39" s="30"/>
      <c r="T39" s="27"/>
      <c r="U39" s="27"/>
      <c r="V39" s="27"/>
      <c r="W39" s="27"/>
      <c r="X39" s="27"/>
      <c r="Y39" s="27"/>
      <c r="Z39" s="27"/>
      <c r="AA39" s="27"/>
      <c r="AB39" s="30"/>
      <c r="AC39" s="27"/>
      <c r="AD39" s="27"/>
      <c r="AE39" s="27"/>
      <c r="AF39" s="27"/>
      <c r="AG39" s="27"/>
      <c r="AH39" s="27"/>
      <c r="AI39" s="27"/>
      <c r="AJ39" s="27"/>
      <c r="AK39" s="30"/>
      <c r="AL39" s="27"/>
      <c r="AM39" s="27"/>
      <c r="AN39" s="27"/>
      <c r="AO39" s="27"/>
      <c r="AP39" s="27"/>
      <c r="AQ39" s="27"/>
      <c r="AR39" s="27"/>
      <c r="AS39" s="27"/>
    </row>
    <row r="40" spans="1:50" ht="10.25" customHeight="1" x14ac:dyDescent="0.2">
      <c r="A40" s="30"/>
      <c r="B40" s="27"/>
      <c r="C40" s="27"/>
      <c r="D40" s="27"/>
      <c r="E40" s="27"/>
      <c r="F40" s="27"/>
      <c r="G40" s="27"/>
      <c r="H40" s="27"/>
      <c r="I40" s="27"/>
      <c r="J40" s="30"/>
      <c r="K40" s="27"/>
      <c r="L40" s="27"/>
      <c r="M40" s="27"/>
      <c r="N40" s="27"/>
      <c r="O40" s="27"/>
      <c r="P40" s="27"/>
      <c r="Q40" s="27"/>
      <c r="R40" s="27"/>
      <c r="S40" s="30"/>
      <c r="T40" s="27"/>
      <c r="U40" s="27"/>
      <c r="V40" s="27"/>
      <c r="W40" s="27"/>
      <c r="X40" s="27"/>
      <c r="Y40" s="27"/>
      <c r="Z40" s="27"/>
      <c r="AA40" s="27"/>
      <c r="AB40" s="30"/>
      <c r="AC40" s="27"/>
      <c r="AD40" s="27"/>
      <c r="AE40" s="27"/>
      <c r="AF40" s="27"/>
      <c r="AG40" s="27"/>
      <c r="AH40" s="27"/>
      <c r="AI40" s="27"/>
      <c r="AJ40" s="27"/>
      <c r="AK40" s="30"/>
      <c r="AL40" s="27"/>
      <c r="AM40" s="27"/>
      <c r="AN40" s="27"/>
      <c r="AO40" s="27"/>
      <c r="AP40" s="27"/>
      <c r="AQ40" s="27"/>
      <c r="AR40" s="27"/>
      <c r="AS40" s="27"/>
    </row>
    <row r="41" spans="1:50" ht="10.25" customHeight="1" x14ac:dyDescent="0.2">
      <c r="A41" s="30"/>
      <c r="B41" s="27"/>
      <c r="C41" s="27"/>
      <c r="D41" s="27"/>
      <c r="E41" s="27"/>
      <c r="F41" s="27"/>
      <c r="G41" s="27"/>
      <c r="H41" s="27"/>
      <c r="I41" s="27"/>
      <c r="J41" s="30"/>
      <c r="K41" s="27"/>
      <c r="L41" s="27"/>
      <c r="M41" s="27"/>
      <c r="N41" s="27"/>
      <c r="O41" s="27"/>
      <c r="P41" s="27"/>
      <c r="Q41" s="27"/>
      <c r="R41" s="27"/>
      <c r="S41" s="30"/>
      <c r="T41" s="27"/>
      <c r="U41" s="27"/>
      <c r="V41" s="27"/>
      <c r="W41" s="27"/>
      <c r="X41" s="27"/>
      <c r="Y41" s="27"/>
      <c r="Z41" s="27"/>
      <c r="AA41" s="27"/>
      <c r="AB41" s="30"/>
      <c r="AC41" s="27"/>
      <c r="AD41" s="27"/>
      <c r="AE41" s="27"/>
      <c r="AF41" s="27"/>
      <c r="AG41" s="27"/>
      <c r="AH41" s="27"/>
      <c r="AI41" s="27"/>
      <c r="AJ41" s="27"/>
      <c r="AK41" s="30"/>
      <c r="AL41" s="27"/>
      <c r="AM41" s="27"/>
      <c r="AN41" s="27"/>
      <c r="AO41" s="27"/>
      <c r="AP41" s="27"/>
      <c r="AQ41" s="27"/>
      <c r="AR41" s="27"/>
      <c r="AS41" s="27"/>
    </row>
    <row r="42" spans="1:50" ht="10.25" customHeight="1" x14ac:dyDescent="0.2">
      <c r="A42" s="30"/>
      <c r="B42" s="27"/>
      <c r="C42" s="27"/>
      <c r="D42" s="27"/>
      <c r="E42" s="27"/>
      <c r="F42" s="27"/>
      <c r="G42" s="27"/>
      <c r="H42" s="27"/>
      <c r="I42" s="27"/>
      <c r="J42" s="30"/>
      <c r="K42" s="27"/>
      <c r="L42" s="27"/>
      <c r="M42" s="27"/>
      <c r="N42" s="27"/>
      <c r="O42" s="27"/>
      <c r="P42" s="27"/>
      <c r="Q42" s="27"/>
      <c r="R42" s="27"/>
      <c r="S42" s="30"/>
      <c r="AB42" s="30"/>
      <c r="AC42" s="27"/>
      <c r="AD42" s="27"/>
      <c r="AE42" s="27"/>
      <c r="AF42" s="27"/>
      <c r="AG42" s="27"/>
      <c r="AH42" s="27"/>
      <c r="AI42" s="27"/>
      <c r="AJ42" s="27"/>
      <c r="AK42" s="30"/>
    </row>
    <row r="43" spans="1:50" ht="10.25" customHeight="1" x14ac:dyDescent="0.2">
      <c r="A43" s="30"/>
      <c r="J43" s="30"/>
      <c r="S43" s="30"/>
      <c r="AB43" s="30"/>
      <c r="AC43" s="27"/>
      <c r="AD43" s="27"/>
      <c r="AE43" s="27"/>
      <c r="AF43" s="27"/>
      <c r="AG43" s="27"/>
      <c r="AH43" s="27"/>
      <c r="AI43" s="27"/>
      <c r="AJ43" s="27"/>
      <c r="AK43" s="30"/>
    </row>
    <row r="44" spans="1:50" ht="10.25" customHeight="1" x14ac:dyDescent="0.2">
      <c r="A44" s="30"/>
      <c r="B44" s="27"/>
      <c r="C44" s="27"/>
      <c r="D44" s="27"/>
      <c r="E44" s="27"/>
      <c r="F44" s="27"/>
      <c r="G44" s="27"/>
      <c r="H44" s="27"/>
      <c r="I44" s="27"/>
      <c r="J44" s="30"/>
      <c r="K44" s="27"/>
      <c r="L44" s="27"/>
      <c r="M44" s="27"/>
      <c r="N44" s="27"/>
      <c r="O44" s="27"/>
      <c r="P44" s="27"/>
      <c r="Q44" s="27"/>
      <c r="R44" s="27"/>
      <c r="S44" s="30"/>
      <c r="AB44" s="30"/>
      <c r="AC44" s="27"/>
      <c r="AD44" s="27"/>
      <c r="AE44" s="27"/>
      <c r="AF44" s="27"/>
      <c r="AG44" s="27"/>
      <c r="AH44" s="27"/>
      <c r="AI44" s="27"/>
      <c r="AJ44" s="27"/>
      <c r="AK44" s="30"/>
    </row>
    <row r="45" spans="1:50" ht="10.25" customHeight="1" x14ac:dyDescent="0.2">
      <c r="A45" s="30"/>
      <c r="J45" s="30"/>
      <c r="S45" s="30"/>
      <c r="T45" s="27"/>
      <c r="U45" s="27"/>
      <c r="V45" s="27"/>
      <c r="W45" s="27"/>
      <c r="X45" s="27"/>
      <c r="Y45" s="27"/>
      <c r="Z45" s="27"/>
      <c r="AA45" s="27"/>
      <c r="AB45" s="30"/>
      <c r="AC45" s="27"/>
      <c r="AD45" s="27"/>
      <c r="AE45" s="27"/>
      <c r="AF45" s="27"/>
      <c r="AG45" s="27"/>
      <c r="AH45" s="27"/>
      <c r="AI45" s="27"/>
      <c r="AJ45" s="27"/>
      <c r="AK45" s="30"/>
      <c r="AL45" s="27"/>
      <c r="AM45" s="27"/>
      <c r="AN45" s="27"/>
      <c r="AO45" s="27"/>
      <c r="AP45" s="27"/>
      <c r="AQ45" s="27"/>
      <c r="AR45" s="27"/>
      <c r="AS45" s="27"/>
    </row>
    <row r="46" spans="1:50" x14ac:dyDescent="0.2">
      <c r="A46" s="30"/>
      <c r="B46" s="27"/>
      <c r="C46" s="27"/>
      <c r="D46" s="27"/>
      <c r="E46" s="27"/>
      <c r="F46" s="27"/>
      <c r="G46" s="27"/>
      <c r="H46" s="27"/>
      <c r="I46" s="27"/>
      <c r="J46" s="30"/>
      <c r="S46" s="30"/>
      <c r="AK46" s="30"/>
    </row>
    <row r="47" spans="1:50" x14ac:dyDescent="0.2">
      <c r="A47" s="30"/>
      <c r="B47" s="27"/>
      <c r="C47" s="27"/>
      <c r="D47" s="27"/>
      <c r="E47" s="27"/>
      <c r="F47" s="27"/>
      <c r="G47" s="27"/>
      <c r="H47" s="27"/>
      <c r="I47" s="27"/>
      <c r="J47" s="30"/>
      <c r="K47" s="27"/>
      <c r="L47" s="27"/>
      <c r="M47" s="27"/>
      <c r="N47" s="27"/>
      <c r="O47" s="27"/>
      <c r="P47" s="27"/>
      <c r="Q47" s="27"/>
      <c r="R47" s="27"/>
      <c r="S47" s="30"/>
      <c r="AK47" s="30"/>
    </row>
    <row r="48" spans="1:50" x14ac:dyDescent="0.2">
      <c r="J48" s="30"/>
      <c r="K48" s="27"/>
      <c r="L48" s="27"/>
      <c r="M48" s="27"/>
      <c r="N48" s="27"/>
      <c r="O48" s="27"/>
      <c r="P48" s="27"/>
      <c r="Q48" s="27"/>
      <c r="R48" s="27"/>
      <c r="S48" s="30"/>
      <c r="AK48" s="30"/>
    </row>
    <row r="49" spans="1:45" x14ac:dyDescent="0.2">
      <c r="J49" s="30"/>
      <c r="S49" s="30"/>
      <c r="T49" s="27"/>
      <c r="U49" s="27"/>
      <c r="V49" s="27"/>
      <c r="W49" s="27"/>
      <c r="X49" s="27"/>
      <c r="Y49" s="27"/>
      <c r="Z49" s="27"/>
      <c r="AA49" s="27"/>
      <c r="AK49" s="30"/>
      <c r="AL49" s="27"/>
      <c r="AM49" s="27"/>
      <c r="AN49" s="27"/>
      <c r="AO49" s="27"/>
      <c r="AP49" s="27"/>
      <c r="AQ49" s="27"/>
      <c r="AR49" s="27"/>
      <c r="AS49" s="27"/>
    </row>
    <row r="50" spans="1:45" ht="12" x14ac:dyDescent="0.2">
      <c r="A50" s="21"/>
      <c r="J50" s="30"/>
      <c r="S50" s="30"/>
      <c r="T50" s="27"/>
      <c r="U50" s="27"/>
      <c r="V50" s="27"/>
      <c r="W50" s="27"/>
      <c r="X50" s="27"/>
      <c r="Y50" s="27"/>
      <c r="Z50" s="27"/>
      <c r="AA50" s="27"/>
      <c r="AK50" s="30"/>
      <c r="AL50" s="27"/>
      <c r="AM50" s="27"/>
      <c r="AN50" s="27"/>
      <c r="AO50" s="27"/>
      <c r="AP50" s="27"/>
      <c r="AQ50" s="27"/>
      <c r="AR50" s="27"/>
      <c r="AS50" s="27"/>
    </row>
    <row r="51" spans="1:45" x14ac:dyDescent="0.2">
      <c r="J51" s="30"/>
      <c r="S51" s="30"/>
      <c r="T51" s="27"/>
      <c r="U51" s="27"/>
      <c r="V51" s="27"/>
      <c r="W51" s="27"/>
      <c r="X51" s="27"/>
      <c r="Y51" s="27"/>
      <c r="Z51" s="27"/>
      <c r="AA51" s="27"/>
      <c r="AK51" s="30"/>
      <c r="AL51" s="27"/>
      <c r="AM51" s="27"/>
      <c r="AN51" s="27"/>
      <c r="AO51" s="27"/>
      <c r="AP51" s="27"/>
      <c r="AQ51" s="27"/>
      <c r="AR51" s="27"/>
      <c r="AS51" s="27"/>
    </row>
    <row r="52" spans="1:45" x14ac:dyDescent="0.2">
      <c r="A52" s="30"/>
      <c r="B52" s="27"/>
      <c r="C52" s="27"/>
      <c r="D52" s="27"/>
      <c r="E52" s="27"/>
      <c r="F52" s="27"/>
      <c r="G52" s="27"/>
      <c r="H52" s="27"/>
      <c r="I52" s="27"/>
      <c r="J52" s="30"/>
      <c r="S52" s="30"/>
      <c r="AK52" s="30"/>
    </row>
  </sheetData>
  <mergeCells count="34">
    <mergeCell ref="AC30:AJ30"/>
    <mergeCell ref="AG3:AJ3"/>
    <mergeCell ref="A1:I1"/>
    <mergeCell ref="J1:R1"/>
    <mergeCell ref="S1:AA1"/>
    <mergeCell ref="AB1:AJ1"/>
    <mergeCell ref="A3:A4"/>
    <mergeCell ref="B3:E3"/>
    <mergeCell ref="F3:I3"/>
    <mergeCell ref="J3:J4"/>
    <mergeCell ref="K3:N3"/>
    <mergeCell ref="O3:R3"/>
    <mergeCell ref="S3:S4"/>
    <mergeCell ref="T3:W3"/>
    <mergeCell ref="X3:AA3"/>
    <mergeCell ref="AB3:AB4"/>
    <mergeCell ref="AC3:AF3"/>
    <mergeCell ref="B5:I5"/>
    <mergeCell ref="K5:R5"/>
    <mergeCell ref="T5:AA5"/>
    <mergeCell ref="AC5:AJ5"/>
    <mergeCell ref="AV1:AX1"/>
    <mergeCell ref="AX3:AX4"/>
    <mergeCell ref="AK1:AS1"/>
    <mergeCell ref="AK3:AK4"/>
    <mergeCell ref="AL3:AO3"/>
    <mergeCell ref="AP3:AS3"/>
    <mergeCell ref="AL21:AS21"/>
    <mergeCell ref="B21:I21"/>
    <mergeCell ref="K21:R21"/>
    <mergeCell ref="T21:AA21"/>
    <mergeCell ref="AV5:AX5"/>
    <mergeCell ref="AV21:AX21"/>
    <mergeCell ref="AL5:AS5"/>
  </mergeCells>
  <pageMargins left="0.25" right="0.25" top="0.75" bottom="0.75" header="0.3" footer="0.3"/>
  <pageSetup paperSize="8" scale="6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34998626667073579"/>
    <pageSetUpPr fitToPage="1"/>
  </sheetPr>
  <dimension ref="A1:AV49"/>
  <sheetViews>
    <sheetView topLeftCell="W1" zoomScale="130" zoomScaleNormal="130" workbookViewId="0">
      <selection activeCell="AQ2" sqref="AQ2"/>
    </sheetView>
  </sheetViews>
  <sheetFormatPr defaultColWidth="9.1796875" defaultRowHeight="10" x14ac:dyDescent="0.2"/>
  <cols>
    <col min="1" max="1" width="9.1796875" style="1"/>
    <col min="2" max="2" width="13.1796875" style="1" customWidth="1"/>
    <col min="3" max="3" width="9.26953125" style="1" customWidth="1"/>
    <col min="4" max="6" width="8.1796875" style="1" customWidth="1"/>
    <col min="7" max="7" width="9.26953125" style="1" customWidth="1"/>
    <col min="8" max="10" width="8.1796875" style="1" customWidth="1"/>
    <col min="11" max="11" width="15.7265625" style="1" customWidth="1"/>
    <col min="12" max="19" width="8.1796875" style="1" customWidth="1"/>
    <col min="20" max="22" width="9.1796875" style="1"/>
    <col min="23" max="23" width="15.7265625" style="1" customWidth="1"/>
    <col min="24" max="31" width="9.1796875" style="1"/>
    <col min="32" max="32" width="15.7265625" style="1" customWidth="1"/>
    <col min="33" max="40" width="9.1796875" style="1"/>
    <col min="41" max="41" width="9.1796875" style="1" customWidth="1"/>
    <col min="42" max="42" width="15.7265625" style="1" customWidth="1"/>
    <col min="43" max="43" width="9.1796875" style="1"/>
    <col min="44" max="44" width="10.453125" style="1" bestFit="1" customWidth="1"/>
    <col min="45" max="16384" width="9.1796875" style="1"/>
  </cols>
  <sheetData>
    <row r="1" spans="1:48" ht="37.5" customHeight="1" thickBot="1" x14ac:dyDescent="0.25">
      <c r="A1" s="195"/>
      <c r="B1" s="295" t="s">
        <v>75</v>
      </c>
      <c r="C1" s="296"/>
      <c r="D1" s="296"/>
      <c r="E1" s="296"/>
      <c r="F1" s="296"/>
      <c r="G1" s="296"/>
      <c r="H1" s="296"/>
      <c r="I1" s="296"/>
      <c r="J1" s="297"/>
      <c r="K1" s="295" t="s">
        <v>77</v>
      </c>
      <c r="L1" s="296"/>
      <c r="M1" s="296"/>
      <c r="N1" s="296"/>
      <c r="O1" s="296"/>
      <c r="P1" s="296"/>
      <c r="Q1" s="296"/>
      <c r="R1" s="296"/>
      <c r="S1" s="297"/>
      <c r="T1" s="262" t="s">
        <v>79</v>
      </c>
      <c r="U1" s="263"/>
      <c r="V1" s="263"/>
      <c r="W1" s="311" t="s">
        <v>80</v>
      </c>
      <c r="X1" s="312"/>
      <c r="Y1" s="312"/>
      <c r="Z1" s="312"/>
      <c r="AA1" s="312"/>
      <c r="AB1" s="312"/>
      <c r="AC1" s="312"/>
      <c r="AD1" s="312"/>
      <c r="AE1" s="313"/>
      <c r="AF1" s="311" t="s">
        <v>81</v>
      </c>
      <c r="AG1" s="312"/>
      <c r="AH1" s="312"/>
      <c r="AI1" s="312"/>
      <c r="AJ1" s="312"/>
      <c r="AK1" s="312"/>
      <c r="AL1" s="312"/>
      <c r="AM1" s="312"/>
      <c r="AN1" s="313"/>
      <c r="AP1" s="118"/>
      <c r="AQ1" s="290" t="s">
        <v>93</v>
      </c>
      <c r="AR1" s="291"/>
      <c r="AS1" s="292"/>
    </row>
    <row r="2" spans="1:48" s="50" customFormat="1" ht="18" customHeight="1" thickBot="1" x14ac:dyDescent="0.25">
      <c r="A2" s="196"/>
      <c r="B2" s="298"/>
      <c r="C2" s="306" t="s">
        <v>0</v>
      </c>
      <c r="D2" s="251"/>
      <c r="E2" s="251"/>
      <c r="F2" s="251"/>
      <c r="G2" s="306" t="s">
        <v>1</v>
      </c>
      <c r="H2" s="251"/>
      <c r="I2" s="251"/>
      <c r="J2" s="307"/>
      <c r="K2" s="298"/>
      <c r="L2" s="306" t="s">
        <v>0</v>
      </c>
      <c r="M2" s="251"/>
      <c r="N2" s="251"/>
      <c r="O2" s="251"/>
      <c r="P2" s="306" t="s">
        <v>1</v>
      </c>
      <c r="Q2" s="251"/>
      <c r="R2" s="251"/>
      <c r="S2" s="307"/>
      <c r="T2" s="39" t="s">
        <v>58</v>
      </c>
      <c r="U2" s="40" t="s">
        <v>1</v>
      </c>
      <c r="V2" s="317" t="s">
        <v>59</v>
      </c>
      <c r="W2" s="319"/>
      <c r="X2" s="316" t="s">
        <v>0</v>
      </c>
      <c r="Y2" s="258"/>
      <c r="Z2" s="258"/>
      <c r="AA2" s="301"/>
      <c r="AB2" s="316" t="s">
        <v>1</v>
      </c>
      <c r="AC2" s="258"/>
      <c r="AD2" s="258"/>
      <c r="AE2" s="301"/>
      <c r="AF2" s="314"/>
      <c r="AG2" s="316" t="s">
        <v>0</v>
      </c>
      <c r="AH2" s="258"/>
      <c r="AI2" s="258"/>
      <c r="AJ2" s="301"/>
      <c r="AK2" s="316" t="s">
        <v>1</v>
      </c>
      <c r="AL2" s="258"/>
      <c r="AM2" s="258"/>
      <c r="AN2" s="301"/>
      <c r="AP2" s="121"/>
      <c r="AQ2" s="39" t="s">
        <v>58</v>
      </c>
      <c r="AR2" s="40" t="s">
        <v>1</v>
      </c>
      <c r="AS2" s="293" t="s">
        <v>59</v>
      </c>
    </row>
    <row r="3" spans="1:48" ht="18" customHeight="1" thickBot="1" x14ac:dyDescent="0.25">
      <c r="A3" s="197"/>
      <c r="B3" s="320"/>
      <c r="C3" s="95" t="s">
        <v>24</v>
      </c>
      <c r="D3" s="96" t="s">
        <v>41</v>
      </c>
      <c r="E3" s="97" t="s">
        <v>42</v>
      </c>
      <c r="F3" s="98" t="s">
        <v>43</v>
      </c>
      <c r="G3" s="95" t="s">
        <v>24</v>
      </c>
      <c r="H3" s="96" t="s">
        <v>25</v>
      </c>
      <c r="I3" s="97" t="s">
        <v>26</v>
      </c>
      <c r="J3" s="99" t="s">
        <v>27</v>
      </c>
      <c r="K3" s="320"/>
      <c r="L3" s="95" t="s">
        <v>76</v>
      </c>
      <c r="M3" s="96" t="s">
        <v>63</v>
      </c>
      <c r="N3" s="97" t="s">
        <v>64</v>
      </c>
      <c r="O3" s="98" t="s">
        <v>36</v>
      </c>
      <c r="P3" s="95" t="s">
        <v>76</v>
      </c>
      <c r="Q3" s="96" t="s">
        <v>63</v>
      </c>
      <c r="R3" s="97" t="s">
        <v>64</v>
      </c>
      <c r="S3" s="99" t="s">
        <v>36</v>
      </c>
      <c r="T3" s="39" t="s">
        <v>65</v>
      </c>
      <c r="U3" s="40" t="s">
        <v>65</v>
      </c>
      <c r="V3" s="318"/>
      <c r="W3" s="299"/>
      <c r="X3" s="152" t="s">
        <v>23</v>
      </c>
      <c r="Y3" s="184" t="s">
        <v>17</v>
      </c>
      <c r="Z3" s="31" t="s">
        <v>18</v>
      </c>
      <c r="AA3" s="185" t="s">
        <v>19</v>
      </c>
      <c r="AB3" s="152" t="s">
        <v>23</v>
      </c>
      <c r="AC3" s="184" t="s">
        <v>17</v>
      </c>
      <c r="AD3" s="31" t="s">
        <v>18</v>
      </c>
      <c r="AE3" s="185" t="s">
        <v>19</v>
      </c>
      <c r="AF3" s="315"/>
      <c r="AG3" s="152" t="s">
        <v>47</v>
      </c>
      <c r="AH3" s="184" t="s">
        <v>46</v>
      </c>
      <c r="AI3" s="31" t="s">
        <v>45</v>
      </c>
      <c r="AJ3" s="185" t="s">
        <v>44</v>
      </c>
      <c r="AK3" s="152" t="s">
        <v>47</v>
      </c>
      <c r="AL3" s="184" t="s">
        <v>46</v>
      </c>
      <c r="AM3" s="31" t="s">
        <v>45</v>
      </c>
      <c r="AN3" s="185" t="s">
        <v>44</v>
      </c>
      <c r="AP3" s="80"/>
      <c r="AQ3" s="77" t="s">
        <v>65</v>
      </c>
      <c r="AR3" s="78" t="s">
        <v>65</v>
      </c>
      <c r="AS3" s="294"/>
    </row>
    <row r="4" spans="1:48" s="2" customFormat="1" ht="15" customHeight="1" thickBot="1" x14ac:dyDescent="0.35">
      <c r="A4" s="308" t="s">
        <v>22</v>
      </c>
      <c r="B4" s="176" t="s">
        <v>20</v>
      </c>
      <c r="C4" s="177">
        <v>104938</v>
      </c>
      <c r="D4" s="178">
        <v>32886</v>
      </c>
      <c r="E4" s="179">
        <v>35963</v>
      </c>
      <c r="F4" s="180">
        <v>36089</v>
      </c>
      <c r="G4" s="177">
        <v>357632</v>
      </c>
      <c r="H4" s="178">
        <v>106126</v>
      </c>
      <c r="I4" s="179">
        <v>123919</v>
      </c>
      <c r="J4" s="181">
        <v>127587</v>
      </c>
      <c r="K4" s="176" t="s">
        <v>20</v>
      </c>
      <c r="L4" s="177">
        <v>141373</v>
      </c>
      <c r="M4" s="178">
        <v>46249</v>
      </c>
      <c r="N4" s="179">
        <v>48793</v>
      </c>
      <c r="O4" s="180">
        <v>46331</v>
      </c>
      <c r="P4" s="177">
        <v>492257</v>
      </c>
      <c r="Q4" s="178">
        <v>156479</v>
      </c>
      <c r="R4" s="179">
        <v>174539</v>
      </c>
      <c r="S4" s="181">
        <v>161239</v>
      </c>
      <c r="T4" s="67">
        <f>SUM(C4,L4)</f>
        <v>246311</v>
      </c>
      <c r="U4" s="68">
        <f>SUM(G4,P4)</f>
        <v>849889</v>
      </c>
      <c r="V4" s="172">
        <f>U4/T4</f>
        <v>3.4504711523236882</v>
      </c>
      <c r="W4" s="186" t="s">
        <v>20</v>
      </c>
      <c r="X4" s="177">
        <v>157745</v>
      </c>
      <c r="Y4" s="178">
        <v>54941</v>
      </c>
      <c r="Z4" s="179">
        <v>52649</v>
      </c>
      <c r="AA4" s="181">
        <v>50155</v>
      </c>
      <c r="AB4" s="177">
        <v>574399</v>
      </c>
      <c r="AC4" s="199">
        <v>196037</v>
      </c>
      <c r="AD4" s="182">
        <v>195954</v>
      </c>
      <c r="AE4" s="183">
        <v>182408</v>
      </c>
      <c r="AF4" s="188" t="s">
        <v>20</v>
      </c>
      <c r="AG4" s="177">
        <v>143354</v>
      </c>
      <c r="AH4" s="178">
        <v>53107</v>
      </c>
      <c r="AI4" s="179">
        <v>43313</v>
      </c>
      <c r="AJ4" s="181">
        <v>46934</v>
      </c>
      <c r="AK4" s="177">
        <v>493945</v>
      </c>
      <c r="AL4" s="199">
        <v>195668</v>
      </c>
      <c r="AM4" s="182">
        <v>154748</v>
      </c>
      <c r="AN4" s="183">
        <v>143529</v>
      </c>
      <c r="AP4" s="127" t="s">
        <v>20</v>
      </c>
      <c r="AQ4" s="122">
        <f>AG4+X4+L4+C4</f>
        <v>547410</v>
      </c>
      <c r="AR4" s="119">
        <f>AK4+AB4+P4+G4</f>
        <v>1918233</v>
      </c>
      <c r="AS4" s="120">
        <f>AR4/AQ4</f>
        <v>3.5041979503480025</v>
      </c>
    </row>
    <row r="5" spans="1:48" s="2" customFormat="1" ht="15" customHeight="1" x14ac:dyDescent="0.3">
      <c r="A5" s="309"/>
      <c r="B5" s="103" t="s">
        <v>5</v>
      </c>
      <c r="C5" s="90"/>
      <c r="D5" s="89"/>
      <c r="E5" s="18"/>
      <c r="F5" s="83"/>
      <c r="G5" s="90"/>
      <c r="H5" s="85"/>
      <c r="I5" s="12"/>
      <c r="J5" s="72"/>
      <c r="K5" s="103" t="s">
        <v>5</v>
      </c>
      <c r="L5" s="90"/>
      <c r="M5" s="89"/>
      <c r="N5" s="18"/>
      <c r="O5" s="83"/>
      <c r="P5" s="90"/>
      <c r="Q5" s="85"/>
      <c r="R5" s="12"/>
      <c r="S5" s="72"/>
      <c r="T5" s="42"/>
      <c r="U5" s="43"/>
      <c r="V5" s="170"/>
      <c r="W5" s="118" t="s">
        <v>5</v>
      </c>
      <c r="X5" s="90"/>
      <c r="Y5" s="89"/>
      <c r="Z5" s="18"/>
      <c r="AA5" s="100"/>
      <c r="AB5" s="90"/>
      <c r="AC5" s="85"/>
      <c r="AD5" s="12"/>
      <c r="AE5" s="72"/>
      <c r="AF5" s="189" t="s">
        <v>5</v>
      </c>
      <c r="AG5" s="90"/>
      <c r="AH5" s="89"/>
      <c r="AI5" s="18"/>
      <c r="AJ5" s="100"/>
      <c r="AK5" s="90"/>
      <c r="AL5" s="85"/>
      <c r="AM5" s="12"/>
      <c r="AN5" s="72"/>
      <c r="AP5" s="128" t="s">
        <v>83</v>
      </c>
      <c r="AQ5" s="123"/>
      <c r="AR5" s="79"/>
      <c r="AS5" s="81"/>
    </row>
    <row r="6" spans="1:48" s="2" customFormat="1" ht="15" customHeight="1" x14ac:dyDescent="0.25">
      <c r="A6" s="309"/>
      <c r="B6" s="104" t="s">
        <v>3</v>
      </c>
      <c r="C6" s="91">
        <v>34005</v>
      </c>
      <c r="D6" s="87">
        <v>8774</v>
      </c>
      <c r="E6" s="19">
        <v>11919</v>
      </c>
      <c r="F6" s="20">
        <v>13312</v>
      </c>
      <c r="G6" s="91">
        <v>93235</v>
      </c>
      <c r="H6" s="87">
        <v>22026</v>
      </c>
      <c r="I6" s="19">
        <v>33163</v>
      </c>
      <c r="J6" s="74">
        <v>38046</v>
      </c>
      <c r="K6" s="104" t="s">
        <v>3</v>
      </c>
      <c r="L6" s="91">
        <v>54277</v>
      </c>
      <c r="M6" s="87">
        <v>14002</v>
      </c>
      <c r="N6" s="19">
        <v>18707</v>
      </c>
      <c r="O6" s="20">
        <v>21568</v>
      </c>
      <c r="P6" s="91">
        <v>169225</v>
      </c>
      <c r="Q6" s="87">
        <v>43231</v>
      </c>
      <c r="R6" s="19">
        <v>59791</v>
      </c>
      <c r="S6" s="74">
        <v>66203</v>
      </c>
      <c r="T6" s="42">
        <f>SUM(C6,L6)</f>
        <v>88282</v>
      </c>
      <c r="U6" s="43">
        <f>SUM(G6,P6)</f>
        <v>262460</v>
      </c>
      <c r="V6" s="171">
        <f t="shared" ref="V6:V7" si="0">U6/T6</f>
        <v>2.9729729729729728</v>
      </c>
      <c r="W6" s="146" t="s">
        <v>3</v>
      </c>
      <c r="X6" s="91">
        <v>65808</v>
      </c>
      <c r="Y6" s="87">
        <v>26558</v>
      </c>
      <c r="Z6" s="19">
        <v>20043</v>
      </c>
      <c r="AA6" s="74">
        <v>19207</v>
      </c>
      <c r="AB6" s="91">
        <v>229376</v>
      </c>
      <c r="AC6" s="86">
        <v>94219</v>
      </c>
      <c r="AD6" s="10">
        <v>70975</v>
      </c>
      <c r="AE6" s="73">
        <v>64182</v>
      </c>
      <c r="AF6" s="113" t="s">
        <v>3</v>
      </c>
      <c r="AG6" s="91">
        <v>50809</v>
      </c>
      <c r="AH6" s="87">
        <v>18319</v>
      </c>
      <c r="AI6" s="19">
        <v>17993</v>
      </c>
      <c r="AJ6" s="74">
        <v>14497</v>
      </c>
      <c r="AK6" s="91">
        <v>149162</v>
      </c>
      <c r="AL6" s="86">
        <v>56530</v>
      </c>
      <c r="AM6" s="10">
        <v>56647</v>
      </c>
      <c r="AN6" s="73">
        <v>35985</v>
      </c>
      <c r="AP6" s="104" t="s">
        <v>3</v>
      </c>
      <c r="AQ6" s="124">
        <f t="shared" ref="AQ6:AQ7" si="1">AG6+X6+L6+C6</f>
        <v>204899</v>
      </c>
      <c r="AR6" s="111">
        <f t="shared" ref="AR6:AR7" si="2">AK6+AB6+P6+G6</f>
        <v>640998</v>
      </c>
      <c r="AS6" s="110">
        <f t="shared" ref="AS6:AS7" si="3">AR6/AQ6</f>
        <v>3.1283608021513039</v>
      </c>
    </row>
    <row r="7" spans="1:48" s="2" customFormat="1" ht="15" customHeight="1" x14ac:dyDescent="0.25">
      <c r="A7" s="309"/>
      <c r="B7" s="104" t="s">
        <v>4</v>
      </c>
      <c r="C7" s="91">
        <v>70933</v>
      </c>
      <c r="D7" s="87">
        <v>24112</v>
      </c>
      <c r="E7" s="19">
        <v>24044</v>
      </c>
      <c r="F7" s="20">
        <v>22777</v>
      </c>
      <c r="G7" s="91">
        <v>264397</v>
      </c>
      <c r="H7" s="87">
        <v>84100</v>
      </c>
      <c r="I7" s="19">
        <v>90756</v>
      </c>
      <c r="J7" s="74">
        <v>89541</v>
      </c>
      <c r="K7" s="104" t="s">
        <v>4</v>
      </c>
      <c r="L7" s="91">
        <v>87096</v>
      </c>
      <c r="M7" s="87">
        <v>32247</v>
      </c>
      <c r="N7" s="19">
        <v>30086</v>
      </c>
      <c r="O7" s="20">
        <v>24763</v>
      </c>
      <c r="P7" s="91">
        <v>323032</v>
      </c>
      <c r="Q7" s="87">
        <v>113248</v>
      </c>
      <c r="R7" s="19">
        <v>114748</v>
      </c>
      <c r="S7" s="74">
        <v>95036</v>
      </c>
      <c r="T7" s="42">
        <f>SUM(C7,L7)</f>
        <v>158029</v>
      </c>
      <c r="U7" s="43">
        <f>SUM(G7,P7)</f>
        <v>587429</v>
      </c>
      <c r="V7" s="171">
        <f t="shared" si="0"/>
        <v>3.7172227882224149</v>
      </c>
      <c r="W7" s="146" t="s">
        <v>4</v>
      </c>
      <c r="X7" s="91">
        <v>91937</v>
      </c>
      <c r="Y7" s="87">
        <v>28383</v>
      </c>
      <c r="Z7" s="19">
        <v>32606</v>
      </c>
      <c r="AA7" s="74">
        <v>30948</v>
      </c>
      <c r="AB7" s="91">
        <v>345023</v>
      </c>
      <c r="AC7" s="87">
        <v>101818</v>
      </c>
      <c r="AD7" s="19">
        <v>124979</v>
      </c>
      <c r="AE7" s="74">
        <v>118226</v>
      </c>
      <c r="AF7" s="113" t="s">
        <v>4</v>
      </c>
      <c r="AG7" s="91">
        <v>92545</v>
      </c>
      <c r="AH7" s="87">
        <v>34788</v>
      </c>
      <c r="AI7" s="19">
        <v>25320</v>
      </c>
      <c r="AJ7" s="74">
        <v>32437</v>
      </c>
      <c r="AK7" s="91">
        <v>344783</v>
      </c>
      <c r="AL7" s="87">
        <v>139138</v>
      </c>
      <c r="AM7" s="19">
        <v>98101</v>
      </c>
      <c r="AN7" s="74">
        <v>107544</v>
      </c>
      <c r="AP7" s="104" t="s">
        <v>4</v>
      </c>
      <c r="AQ7" s="124">
        <f t="shared" si="1"/>
        <v>342511</v>
      </c>
      <c r="AR7" s="111">
        <f t="shared" si="2"/>
        <v>1277235</v>
      </c>
      <c r="AS7" s="110">
        <f t="shared" si="3"/>
        <v>3.7290335200913254</v>
      </c>
    </row>
    <row r="8" spans="1:48" ht="15" customHeight="1" x14ac:dyDescent="0.25">
      <c r="A8" s="309"/>
      <c r="B8" s="105" t="s">
        <v>2</v>
      </c>
      <c r="C8" s="92"/>
      <c r="D8" s="86"/>
      <c r="E8" s="10"/>
      <c r="F8" s="11"/>
      <c r="G8" s="92"/>
      <c r="H8" s="86"/>
      <c r="I8" s="10"/>
      <c r="J8" s="73"/>
      <c r="K8" s="105" t="s">
        <v>2</v>
      </c>
      <c r="L8" s="92"/>
      <c r="M8" s="86"/>
      <c r="N8" s="10"/>
      <c r="O8" s="11"/>
      <c r="P8" s="92"/>
      <c r="Q8" s="86"/>
      <c r="R8" s="10"/>
      <c r="S8" s="73"/>
      <c r="T8" s="42" t="s">
        <v>2</v>
      </c>
      <c r="U8" s="43">
        <f t="shared" ref="U8" si="4">SUM(D8:I8)</f>
        <v>0</v>
      </c>
      <c r="V8" s="171"/>
      <c r="W8" s="147" t="s">
        <v>2</v>
      </c>
      <c r="X8" s="92"/>
      <c r="Y8" s="86"/>
      <c r="Z8" s="10"/>
      <c r="AA8" s="73"/>
      <c r="AB8" s="92"/>
      <c r="AC8" s="86"/>
      <c r="AD8" s="10"/>
      <c r="AE8" s="73"/>
      <c r="AF8" s="114" t="s">
        <v>2</v>
      </c>
      <c r="AG8" s="91"/>
      <c r="AH8" s="86"/>
      <c r="AI8" s="10"/>
      <c r="AJ8" s="73"/>
      <c r="AK8" s="91"/>
      <c r="AL8" s="86"/>
      <c r="AM8" s="10"/>
      <c r="AN8" s="73"/>
      <c r="AP8" s="205" t="s">
        <v>84</v>
      </c>
      <c r="AQ8" s="124"/>
      <c r="AR8" s="111"/>
      <c r="AS8" s="110"/>
      <c r="AV8" s="206"/>
    </row>
    <row r="9" spans="1:48" s="2" customFormat="1" ht="15" customHeight="1" x14ac:dyDescent="0.25">
      <c r="A9" s="309"/>
      <c r="B9" s="167" t="s">
        <v>6</v>
      </c>
      <c r="C9" s="168">
        <v>48157</v>
      </c>
      <c r="D9" s="85">
        <v>15876</v>
      </c>
      <c r="E9" s="12">
        <v>16800</v>
      </c>
      <c r="F9" s="13">
        <v>15481</v>
      </c>
      <c r="G9" s="168">
        <v>180398</v>
      </c>
      <c r="H9" s="85">
        <v>53545</v>
      </c>
      <c r="I9" s="12">
        <v>63482</v>
      </c>
      <c r="J9" s="72">
        <v>63371</v>
      </c>
      <c r="K9" s="167" t="s">
        <v>6</v>
      </c>
      <c r="L9" s="168">
        <v>51944</v>
      </c>
      <c r="M9" s="85">
        <v>21253</v>
      </c>
      <c r="N9" s="12">
        <v>18223</v>
      </c>
      <c r="O9" s="13">
        <v>12468</v>
      </c>
      <c r="P9" s="168">
        <v>195176</v>
      </c>
      <c r="Q9" s="85">
        <v>76984</v>
      </c>
      <c r="R9" s="12">
        <v>67687</v>
      </c>
      <c r="S9" s="72">
        <v>50505</v>
      </c>
      <c r="T9" s="44">
        <f t="shared" ref="T9:T18" si="5">SUM(C9,L9)</f>
        <v>100101</v>
      </c>
      <c r="U9" s="45">
        <f t="shared" ref="U9:U18" si="6">SUM(G9,P9)</f>
        <v>375574</v>
      </c>
      <c r="V9" s="169">
        <f t="shared" ref="V9:V18" si="7">U9/T9</f>
        <v>3.7519505299647355</v>
      </c>
      <c r="W9" s="187" t="s">
        <v>6</v>
      </c>
      <c r="X9" s="168">
        <v>42491</v>
      </c>
      <c r="Y9" s="85">
        <v>11187</v>
      </c>
      <c r="Z9" s="12">
        <v>14544</v>
      </c>
      <c r="AA9" s="72">
        <v>16760</v>
      </c>
      <c r="AB9" s="168">
        <v>148734</v>
      </c>
      <c r="AC9" s="85">
        <v>36413</v>
      </c>
      <c r="AD9" s="12">
        <v>51956</v>
      </c>
      <c r="AE9" s="72">
        <v>60365</v>
      </c>
      <c r="AF9" s="190" t="s">
        <v>6</v>
      </c>
      <c r="AG9" s="90">
        <v>58125</v>
      </c>
      <c r="AH9" s="85">
        <v>21827</v>
      </c>
      <c r="AI9" s="12">
        <v>15698</v>
      </c>
      <c r="AJ9" s="72">
        <v>20600</v>
      </c>
      <c r="AK9" s="90">
        <v>223598</v>
      </c>
      <c r="AL9" s="85">
        <v>88889</v>
      </c>
      <c r="AM9" s="12">
        <v>64829</v>
      </c>
      <c r="AN9" s="72">
        <v>69880</v>
      </c>
      <c r="AP9" s="205" t="str">
        <f>AF9</f>
        <v>Německo</v>
      </c>
      <c r="AQ9" s="124">
        <f t="shared" ref="AQ9" si="8">AG9+X9+L9+C9</f>
        <v>200717</v>
      </c>
      <c r="AR9" s="111">
        <f t="shared" ref="AR9" si="9">AK9+AB9+P9+G9</f>
        <v>747906</v>
      </c>
      <c r="AS9" s="110">
        <f t="shared" ref="AS9" si="10">AR9/AQ9</f>
        <v>3.7261716745467499</v>
      </c>
    </row>
    <row r="10" spans="1:48" ht="15" customHeight="1" x14ac:dyDescent="0.25">
      <c r="A10" s="309"/>
      <c r="B10" s="106" t="s">
        <v>9</v>
      </c>
      <c r="C10" s="92">
        <v>2874</v>
      </c>
      <c r="D10" s="86">
        <v>1146</v>
      </c>
      <c r="E10" s="10">
        <v>879</v>
      </c>
      <c r="F10" s="11">
        <v>849</v>
      </c>
      <c r="G10" s="92">
        <v>11606</v>
      </c>
      <c r="H10" s="86">
        <v>4608</v>
      </c>
      <c r="I10" s="10">
        <v>3783</v>
      </c>
      <c r="J10" s="73">
        <v>3215</v>
      </c>
      <c r="K10" s="106" t="s">
        <v>8</v>
      </c>
      <c r="L10" s="92">
        <v>3575</v>
      </c>
      <c r="M10" s="86">
        <v>968</v>
      </c>
      <c r="N10" s="10">
        <v>1394</v>
      </c>
      <c r="O10" s="11">
        <v>1213</v>
      </c>
      <c r="P10" s="92">
        <v>8484</v>
      </c>
      <c r="Q10" s="86">
        <v>2312</v>
      </c>
      <c r="R10" s="10">
        <v>3198</v>
      </c>
      <c r="S10" s="73">
        <v>2974</v>
      </c>
      <c r="T10" s="42">
        <f t="shared" si="5"/>
        <v>6449</v>
      </c>
      <c r="U10" s="43">
        <f t="shared" si="6"/>
        <v>20090</v>
      </c>
      <c r="V10" s="171">
        <f t="shared" si="7"/>
        <v>3.1152116607225926</v>
      </c>
      <c r="W10" s="148" t="s">
        <v>8</v>
      </c>
      <c r="X10" s="92">
        <v>4856</v>
      </c>
      <c r="Y10" s="86">
        <v>1700</v>
      </c>
      <c r="Z10" s="10">
        <v>1760</v>
      </c>
      <c r="AA10" s="73">
        <v>1396</v>
      </c>
      <c r="AB10" s="92">
        <v>12607</v>
      </c>
      <c r="AC10" s="86">
        <v>5077</v>
      </c>
      <c r="AD10" s="10">
        <v>4222</v>
      </c>
      <c r="AE10" s="73">
        <v>3308</v>
      </c>
      <c r="AF10" s="30" t="s">
        <v>9</v>
      </c>
      <c r="AG10" s="91">
        <v>3619</v>
      </c>
      <c r="AH10" s="86">
        <v>1192</v>
      </c>
      <c r="AI10" s="10">
        <v>1084</v>
      </c>
      <c r="AJ10" s="73">
        <v>1343</v>
      </c>
      <c r="AK10" s="91">
        <v>17589</v>
      </c>
      <c r="AL10" s="86">
        <v>6193</v>
      </c>
      <c r="AM10" s="10">
        <v>5384</v>
      </c>
      <c r="AN10" s="73">
        <v>6012</v>
      </c>
      <c r="AP10" s="131" t="str">
        <f>AF10</f>
        <v>Ukrajina</v>
      </c>
      <c r="AQ10" s="124">
        <f>AG10+X13+L12+C10</f>
        <v>12449</v>
      </c>
      <c r="AR10" s="111">
        <f>AK10+AB13+P12+G10</f>
        <v>55419</v>
      </c>
      <c r="AS10" s="110">
        <f t="shared" ref="AS10" si="11">AR10/AQ10</f>
        <v>4.4516828660936625</v>
      </c>
    </row>
    <row r="11" spans="1:48" ht="15" customHeight="1" x14ac:dyDescent="0.25">
      <c r="A11" s="309"/>
      <c r="B11" s="106" t="s">
        <v>8</v>
      </c>
      <c r="C11" s="92">
        <v>1930</v>
      </c>
      <c r="D11" s="86">
        <v>601</v>
      </c>
      <c r="E11" s="10">
        <v>685</v>
      </c>
      <c r="F11" s="11">
        <v>644</v>
      </c>
      <c r="G11" s="92">
        <v>4430</v>
      </c>
      <c r="H11" s="86">
        <v>1525</v>
      </c>
      <c r="I11" s="10">
        <v>1593</v>
      </c>
      <c r="J11" s="73">
        <v>1312</v>
      </c>
      <c r="K11" s="106" t="s">
        <v>10</v>
      </c>
      <c r="L11" s="92">
        <v>3034</v>
      </c>
      <c r="M11" s="86">
        <v>893</v>
      </c>
      <c r="N11" s="10">
        <v>930</v>
      </c>
      <c r="O11" s="11">
        <v>1211</v>
      </c>
      <c r="P11" s="92">
        <v>7048</v>
      </c>
      <c r="Q11" s="86">
        <v>1658</v>
      </c>
      <c r="R11" s="10">
        <v>2570</v>
      </c>
      <c r="S11" s="73">
        <v>2820</v>
      </c>
      <c r="T11" s="42">
        <f t="shared" si="5"/>
        <v>4964</v>
      </c>
      <c r="U11" s="43">
        <f t="shared" si="6"/>
        <v>11478</v>
      </c>
      <c r="V11" s="171">
        <f t="shared" si="7"/>
        <v>2.3122481869460114</v>
      </c>
      <c r="W11" s="148" t="s">
        <v>10</v>
      </c>
      <c r="X11" s="92">
        <v>3576</v>
      </c>
      <c r="Y11" s="86">
        <v>1194</v>
      </c>
      <c r="Z11" s="10">
        <v>1476</v>
      </c>
      <c r="AA11" s="73">
        <v>906</v>
      </c>
      <c r="AB11" s="92">
        <v>8188</v>
      </c>
      <c r="AC11" s="86">
        <v>2613</v>
      </c>
      <c r="AD11" s="10">
        <v>3465</v>
      </c>
      <c r="AE11" s="73">
        <v>2110</v>
      </c>
      <c r="AF11" s="30" t="s">
        <v>72</v>
      </c>
      <c r="AG11" s="91">
        <v>3475</v>
      </c>
      <c r="AH11" s="86">
        <v>1205</v>
      </c>
      <c r="AI11" s="10">
        <v>1189</v>
      </c>
      <c r="AJ11" s="73">
        <v>1081</v>
      </c>
      <c r="AK11" s="91">
        <v>3739</v>
      </c>
      <c r="AL11" s="86">
        <v>1335</v>
      </c>
      <c r="AM11" s="10">
        <v>1261</v>
      </c>
      <c r="AN11" s="73">
        <v>1143</v>
      </c>
      <c r="AP11" s="131" t="str">
        <f>AF11</f>
        <v>Tchaj-wan</v>
      </c>
      <c r="AQ11" s="124">
        <f>AG11+X16+L13+C12</f>
        <v>9505</v>
      </c>
      <c r="AR11" s="111">
        <f>AK11+AB14+P13+G11</f>
        <v>39441</v>
      </c>
      <c r="AS11" s="110">
        <f t="shared" ref="AS11" si="12">AR11/AQ11</f>
        <v>4.1495002630194637</v>
      </c>
    </row>
    <row r="12" spans="1:48" ht="15" customHeight="1" x14ac:dyDescent="0.25">
      <c r="A12" s="309"/>
      <c r="B12" s="106" t="s">
        <v>72</v>
      </c>
      <c r="C12" s="92">
        <v>1556</v>
      </c>
      <c r="D12" s="86">
        <v>657</v>
      </c>
      <c r="E12" s="10">
        <v>333</v>
      </c>
      <c r="F12" s="11">
        <v>566</v>
      </c>
      <c r="G12" s="92">
        <v>1695</v>
      </c>
      <c r="H12" s="86">
        <v>727</v>
      </c>
      <c r="I12" s="10">
        <v>363</v>
      </c>
      <c r="J12" s="73">
        <v>605</v>
      </c>
      <c r="K12" s="106" t="s">
        <v>9</v>
      </c>
      <c r="L12" s="92">
        <v>2903</v>
      </c>
      <c r="M12" s="86">
        <v>1110</v>
      </c>
      <c r="N12" s="10">
        <v>936</v>
      </c>
      <c r="O12" s="11">
        <v>857</v>
      </c>
      <c r="P12" s="92">
        <v>12445</v>
      </c>
      <c r="Q12" s="86">
        <v>4468</v>
      </c>
      <c r="R12" s="10">
        <v>4357</v>
      </c>
      <c r="S12" s="73">
        <v>3620</v>
      </c>
      <c r="T12" s="42">
        <f t="shared" si="5"/>
        <v>4459</v>
      </c>
      <c r="U12" s="43">
        <f t="shared" si="6"/>
        <v>14140</v>
      </c>
      <c r="V12" s="171">
        <f t="shared" si="7"/>
        <v>3.1711145996860282</v>
      </c>
      <c r="W12" s="148" t="s">
        <v>55</v>
      </c>
      <c r="X12" s="92">
        <v>3196</v>
      </c>
      <c r="Y12" s="86">
        <v>831</v>
      </c>
      <c r="Z12" s="10">
        <v>1022</v>
      </c>
      <c r="AA12" s="73">
        <v>1343</v>
      </c>
      <c r="AB12" s="92">
        <v>17466</v>
      </c>
      <c r="AC12" s="86">
        <v>4030</v>
      </c>
      <c r="AD12" s="10">
        <v>5674</v>
      </c>
      <c r="AE12" s="73">
        <v>7762</v>
      </c>
      <c r="AF12" s="30" t="s">
        <v>8</v>
      </c>
      <c r="AG12" s="91">
        <v>2935</v>
      </c>
      <c r="AH12" s="86">
        <v>1118</v>
      </c>
      <c r="AI12" s="10">
        <v>954</v>
      </c>
      <c r="AJ12" s="73">
        <v>863</v>
      </c>
      <c r="AK12" s="91">
        <v>6794</v>
      </c>
      <c r="AL12" s="86">
        <v>2642</v>
      </c>
      <c r="AM12" s="10">
        <v>2126</v>
      </c>
      <c r="AN12" s="73">
        <v>2026</v>
      </c>
      <c r="AP12" s="131" t="str">
        <f>AF12</f>
        <v>Slovensko</v>
      </c>
      <c r="AQ12" s="124">
        <f>AG12+X10+L10+C11</f>
        <v>13296</v>
      </c>
      <c r="AR12" s="111">
        <f>AK12+AB10+P10+G11</f>
        <v>32315</v>
      </c>
      <c r="AS12" s="110">
        <f t="shared" ref="AS12" si="13">AR12/AQ12</f>
        <v>2.4304302045728039</v>
      </c>
    </row>
    <row r="13" spans="1:48" ht="15" customHeight="1" x14ac:dyDescent="0.25">
      <c r="A13" s="309"/>
      <c r="B13" s="106" t="s">
        <v>10</v>
      </c>
      <c r="C13" s="92">
        <v>1378</v>
      </c>
      <c r="D13" s="86">
        <v>501</v>
      </c>
      <c r="E13" s="10">
        <v>504</v>
      </c>
      <c r="F13" s="11">
        <v>373</v>
      </c>
      <c r="G13" s="92">
        <v>3363</v>
      </c>
      <c r="H13" s="86">
        <v>1212</v>
      </c>
      <c r="I13" s="10">
        <v>1286</v>
      </c>
      <c r="J13" s="73">
        <v>865</v>
      </c>
      <c r="K13" s="106" t="s">
        <v>72</v>
      </c>
      <c r="L13" s="92">
        <v>2343</v>
      </c>
      <c r="M13" s="86">
        <v>615</v>
      </c>
      <c r="N13" s="10">
        <v>758</v>
      </c>
      <c r="O13" s="11">
        <v>970</v>
      </c>
      <c r="P13" s="92">
        <v>2477</v>
      </c>
      <c r="Q13" s="86">
        <v>646</v>
      </c>
      <c r="R13" s="10">
        <v>812</v>
      </c>
      <c r="S13" s="73">
        <v>1019</v>
      </c>
      <c r="T13" s="42">
        <f t="shared" si="5"/>
        <v>3721</v>
      </c>
      <c r="U13" s="43">
        <f t="shared" si="6"/>
        <v>5840</v>
      </c>
      <c r="V13" s="171">
        <f t="shared" si="7"/>
        <v>1.569470572426767</v>
      </c>
      <c r="W13" s="148" t="s">
        <v>9</v>
      </c>
      <c r="X13" s="92">
        <v>3053</v>
      </c>
      <c r="Y13" s="86">
        <v>996</v>
      </c>
      <c r="Z13" s="10">
        <v>1067</v>
      </c>
      <c r="AA13" s="73">
        <v>990</v>
      </c>
      <c r="AB13" s="92">
        <v>13779</v>
      </c>
      <c r="AC13" s="86">
        <v>4252</v>
      </c>
      <c r="AD13" s="10">
        <v>4522</v>
      </c>
      <c r="AE13" s="73">
        <v>5005</v>
      </c>
      <c r="AF13" s="30" t="s">
        <v>55</v>
      </c>
      <c r="AG13" s="91">
        <v>2192</v>
      </c>
      <c r="AH13" s="86">
        <v>930</v>
      </c>
      <c r="AI13" s="10">
        <v>555</v>
      </c>
      <c r="AJ13" s="73">
        <v>707</v>
      </c>
      <c r="AK13" s="91">
        <v>9059</v>
      </c>
      <c r="AL13" s="86">
        <v>5161</v>
      </c>
      <c r="AM13" s="10">
        <v>1911</v>
      </c>
      <c r="AN13" s="73">
        <v>1987</v>
      </c>
      <c r="AP13" s="131" t="str">
        <f>AF15</f>
        <v>Polsko</v>
      </c>
      <c r="AQ13" s="124">
        <f>AG15+X11+L11+C13</f>
        <v>9465</v>
      </c>
      <c r="AR13" s="111">
        <f>AK15+AB11+P11+G13</f>
        <v>22487</v>
      </c>
      <c r="AS13" s="110">
        <f t="shared" ref="AS13" si="14">AR13/AQ13</f>
        <v>2.3758055995773906</v>
      </c>
    </row>
    <row r="14" spans="1:48" ht="15" customHeight="1" x14ac:dyDescent="0.25">
      <c r="A14" s="309"/>
      <c r="B14" s="106" t="s">
        <v>7</v>
      </c>
      <c r="C14" s="92">
        <v>1185</v>
      </c>
      <c r="D14" s="86">
        <v>350</v>
      </c>
      <c r="E14" s="10">
        <v>383</v>
      </c>
      <c r="F14" s="11">
        <v>452</v>
      </c>
      <c r="G14" s="92">
        <v>5384</v>
      </c>
      <c r="H14" s="86">
        <v>1477</v>
      </c>
      <c r="I14" s="10">
        <v>1774</v>
      </c>
      <c r="J14" s="73">
        <v>2133</v>
      </c>
      <c r="K14" s="106" t="s">
        <v>55</v>
      </c>
      <c r="L14" s="92">
        <v>2341</v>
      </c>
      <c r="M14" s="86">
        <v>569</v>
      </c>
      <c r="N14" s="10">
        <v>848</v>
      </c>
      <c r="O14" s="11">
        <v>924</v>
      </c>
      <c r="P14" s="92">
        <v>10708</v>
      </c>
      <c r="Q14" s="86">
        <v>2018</v>
      </c>
      <c r="R14" s="10">
        <v>4033</v>
      </c>
      <c r="S14" s="73">
        <v>4657</v>
      </c>
      <c r="T14" s="42">
        <f t="shared" si="5"/>
        <v>3526</v>
      </c>
      <c r="U14" s="43">
        <f t="shared" si="6"/>
        <v>16092</v>
      </c>
      <c r="V14" s="171">
        <f t="shared" si="7"/>
        <v>4.5638116846284742</v>
      </c>
      <c r="W14" s="148" t="s">
        <v>14</v>
      </c>
      <c r="X14" s="92">
        <v>2844</v>
      </c>
      <c r="Y14" s="86">
        <v>1032</v>
      </c>
      <c r="Z14" s="10">
        <v>1014</v>
      </c>
      <c r="AA14" s="73">
        <v>798</v>
      </c>
      <c r="AB14" s="92">
        <v>28795</v>
      </c>
      <c r="AC14" s="86">
        <v>9831</v>
      </c>
      <c r="AD14" s="10">
        <v>10565</v>
      </c>
      <c r="AE14" s="73">
        <v>8399</v>
      </c>
      <c r="AF14" s="30" t="s">
        <v>12</v>
      </c>
      <c r="AG14" s="91">
        <v>1487</v>
      </c>
      <c r="AH14" s="86">
        <v>686</v>
      </c>
      <c r="AI14" s="10">
        <v>276</v>
      </c>
      <c r="AJ14" s="73">
        <v>525</v>
      </c>
      <c r="AK14" s="91">
        <v>3793</v>
      </c>
      <c r="AL14" s="86">
        <v>1636</v>
      </c>
      <c r="AM14" s="10">
        <v>838</v>
      </c>
      <c r="AN14" s="73">
        <v>1319</v>
      </c>
      <c r="AP14" s="131" t="str">
        <f>AF13</f>
        <v>USA</v>
      </c>
      <c r="AQ14" s="124">
        <f>AG13+X12+L14+C15</f>
        <v>8721</v>
      </c>
      <c r="AR14" s="111">
        <f>AK13+AB12+P14+G15</f>
        <v>40513</v>
      </c>
      <c r="AS14" s="110">
        <f t="shared" ref="AS14" si="15">AR14/AQ14</f>
        <v>4.6454535030386426</v>
      </c>
    </row>
    <row r="15" spans="1:48" ht="15" customHeight="1" x14ac:dyDescent="0.25">
      <c r="A15" s="309"/>
      <c r="B15" s="106" t="s">
        <v>55</v>
      </c>
      <c r="C15" s="92">
        <v>992</v>
      </c>
      <c r="D15" s="86">
        <v>349</v>
      </c>
      <c r="E15" s="10">
        <v>282</v>
      </c>
      <c r="F15" s="11">
        <v>361</v>
      </c>
      <c r="G15" s="92">
        <v>3280</v>
      </c>
      <c r="H15" s="86">
        <v>1256</v>
      </c>
      <c r="I15" s="10">
        <v>978</v>
      </c>
      <c r="J15" s="73">
        <v>1046</v>
      </c>
      <c r="K15" s="106" t="s">
        <v>12</v>
      </c>
      <c r="L15" s="92">
        <v>1602</v>
      </c>
      <c r="M15" s="86">
        <v>423</v>
      </c>
      <c r="N15" s="10">
        <v>676</v>
      </c>
      <c r="O15" s="11">
        <v>503</v>
      </c>
      <c r="P15" s="92">
        <v>4270</v>
      </c>
      <c r="Q15" s="86">
        <v>1055</v>
      </c>
      <c r="R15" s="10">
        <v>1992</v>
      </c>
      <c r="S15" s="73">
        <v>1223</v>
      </c>
      <c r="T15" s="42">
        <f t="shared" si="5"/>
        <v>2594</v>
      </c>
      <c r="U15" s="43">
        <f t="shared" si="6"/>
        <v>7550</v>
      </c>
      <c r="V15" s="171">
        <f t="shared" si="7"/>
        <v>2.9105628373168853</v>
      </c>
      <c r="W15" s="148" t="s">
        <v>13</v>
      </c>
      <c r="X15" s="92">
        <v>2183</v>
      </c>
      <c r="Y15" s="86">
        <v>824</v>
      </c>
      <c r="Z15" s="10">
        <v>933</v>
      </c>
      <c r="AA15" s="73">
        <v>426</v>
      </c>
      <c r="AB15" s="92">
        <v>5676</v>
      </c>
      <c r="AC15" s="86">
        <v>1934</v>
      </c>
      <c r="AD15" s="10">
        <v>2646</v>
      </c>
      <c r="AE15" s="73">
        <v>1096</v>
      </c>
      <c r="AF15" s="30" t="s">
        <v>10</v>
      </c>
      <c r="AG15" s="91">
        <v>1477</v>
      </c>
      <c r="AH15" s="86">
        <v>554</v>
      </c>
      <c r="AI15" s="10">
        <v>425</v>
      </c>
      <c r="AJ15" s="73">
        <v>498</v>
      </c>
      <c r="AK15" s="91">
        <v>3888</v>
      </c>
      <c r="AL15" s="86">
        <v>1541</v>
      </c>
      <c r="AM15" s="10">
        <v>1045</v>
      </c>
      <c r="AN15" s="73">
        <v>1302</v>
      </c>
      <c r="AP15" s="131" t="str">
        <f>AF14</f>
        <v>Rakousko</v>
      </c>
      <c r="AQ15" s="124">
        <f>AG14+X17+L15+C17</f>
        <v>5593</v>
      </c>
      <c r="AR15" s="111">
        <f>AK14+AB17+P15+G17</f>
        <v>13923</v>
      </c>
      <c r="AS15" s="110">
        <f t="shared" ref="AS15" si="16">AR15/AQ15</f>
        <v>2.4893617021276597</v>
      </c>
    </row>
    <row r="16" spans="1:48" ht="15" customHeight="1" x14ac:dyDescent="0.25">
      <c r="A16" s="309"/>
      <c r="B16" s="106" t="s">
        <v>37</v>
      </c>
      <c r="C16" s="92">
        <v>861</v>
      </c>
      <c r="D16" s="86">
        <v>353</v>
      </c>
      <c r="E16" s="10">
        <v>320</v>
      </c>
      <c r="F16" s="11">
        <v>188</v>
      </c>
      <c r="G16" s="92">
        <v>4765</v>
      </c>
      <c r="H16" s="86">
        <v>1761</v>
      </c>
      <c r="I16" s="10">
        <v>1936</v>
      </c>
      <c r="J16" s="73">
        <v>1068</v>
      </c>
      <c r="K16" s="106" t="s">
        <v>14</v>
      </c>
      <c r="L16" s="92">
        <v>1505</v>
      </c>
      <c r="M16" s="86">
        <v>404</v>
      </c>
      <c r="N16" s="10">
        <v>532</v>
      </c>
      <c r="O16" s="11">
        <v>569</v>
      </c>
      <c r="P16" s="92">
        <v>13091</v>
      </c>
      <c r="Q16" s="86">
        <v>2613</v>
      </c>
      <c r="R16" s="10">
        <v>4159</v>
      </c>
      <c r="S16" s="73">
        <v>6319</v>
      </c>
      <c r="T16" s="42">
        <f t="shared" si="5"/>
        <v>2366</v>
      </c>
      <c r="U16" s="43">
        <f t="shared" si="6"/>
        <v>17856</v>
      </c>
      <c r="V16" s="171">
        <f t="shared" si="7"/>
        <v>7.5469146238377007</v>
      </c>
      <c r="W16" s="148" t="s">
        <v>72</v>
      </c>
      <c r="X16" s="92">
        <v>2131</v>
      </c>
      <c r="Y16" s="86">
        <v>674</v>
      </c>
      <c r="Z16" s="10">
        <v>972</v>
      </c>
      <c r="AA16" s="73">
        <v>485</v>
      </c>
      <c r="AB16" s="92">
        <v>2440</v>
      </c>
      <c r="AC16" s="86">
        <v>728</v>
      </c>
      <c r="AD16" s="10">
        <v>1097</v>
      </c>
      <c r="AE16" s="73">
        <v>615</v>
      </c>
      <c r="AF16" s="30" t="s">
        <v>7</v>
      </c>
      <c r="AG16" s="91">
        <v>1212</v>
      </c>
      <c r="AH16" s="86">
        <v>437</v>
      </c>
      <c r="AI16" s="10">
        <v>355</v>
      </c>
      <c r="AJ16" s="73">
        <v>420</v>
      </c>
      <c r="AK16" s="91">
        <v>5863</v>
      </c>
      <c r="AL16" s="86">
        <v>2535</v>
      </c>
      <c r="AM16" s="10">
        <v>1603</v>
      </c>
      <c r="AN16" s="73">
        <v>1725</v>
      </c>
      <c r="AP16" s="131" t="str">
        <f>AF16</f>
        <v>Rusko</v>
      </c>
      <c r="AQ16" s="124">
        <f>AG16+L17+C14</f>
        <v>3618</v>
      </c>
      <c r="AR16" s="111">
        <f>AK16+P17+G14</f>
        <v>17558</v>
      </c>
      <c r="AS16" s="110">
        <f t="shared" ref="AS16:AS17" si="17">AR16/AQ16</f>
        <v>4.8529574350469868</v>
      </c>
    </row>
    <row r="17" spans="1:45" ht="15" customHeight="1" x14ac:dyDescent="0.25">
      <c r="A17" s="309"/>
      <c r="B17" s="106" t="s">
        <v>12</v>
      </c>
      <c r="C17" s="92">
        <v>770</v>
      </c>
      <c r="D17" s="86">
        <v>271</v>
      </c>
      <c r="E17" s="10">
        <v>261</v>
      </c>
      <c r="F17" s="11">
        <v>238</v>
      </c>
      <c r="G17" s="92">
        <v>1959</v>
      </c>
      <c r="H17" s="86">
        <v>787</v>
      </c>
      <c r="I17" s="10">
        <v>650</v>
      </c>
      <c r="J17" s="73">
        <v>522</v>
      </c>
      <c r="K17" s="106" t="s">
        <v>7</v>
      </c>
      <c r="L17" s="92">
        <v>1221</v>
      </c>
      <c r="M17" s="86">
        <v>554</v>
      </c>
      <c r="N17" s="10">
        <v>356</v>
      </c>
      <c r="O17" s="11">
        <v>311</v>
      </c>
      <c r="P17" s="92">
        <v>6311</v>
      </c>
      <c r="Q17" s="86">
        <v>2778</v>
      </c>
      <c r="R17" s="10">
        <v>1954</v>
      </c>
      <c r="S17" s="73">
        <v>1579</v>
      </c>
      <c r="T17" s="42">
        <f t="shared" si="5"/>
        <v>1991</v>
      </c>
      <c r="U17" s="43">
        <f t="shared" si="6"/>
        <v>8270</v>
      </c>
      <c r="V17" s="171">
        <f t="shared" si="7"/>
        <v>4.1536916122551482</v>
      </c>
      <c r="W17" s="148" t="s">
        <v>12</v>
      </c>
      <c r="X17" s="92">
        <v>1734</v>
      </c>
      <c r="Y17" s="86">
        <v>507</v>
      </c>
      <c r="Z17" s="10">
        <v>705</v>
      </c>
      <c r="AA17" s="73">
        <v>522</v>
      </c>
      <c r="AB17" s="92">
        <v>3901</v>
      </c>
      <c r="AC17" s="86">
        <v>1037</v>
      </c>
      <c r="AD17" s="10">
        <v>1642</v>
      </c>
      <c r="AE17" s="73">
        <v>1222</v>
      </c>
      <c r="AF17" s="30" t="s">
        <v>82</v>
      </c>
      <c r="AG17" s="91">
        <v>1087</v>
      </c>
      <c r="AH17" s="86">
        <v>324</v>
      </c>
      <c r="AI17" s="10">
        <v>301</v>
      </c>
      <c r="AJ17" s="73">
        <v>462</v>
      </c>
      <c r="AK17" s="91">
        <v>3343</v>
      </c>
      <c r="AL17" s="86">
        <v>1051</v>
      </c>
      <c r="AM17" s="10">
        <v>874</v>
      </c>
      <c r="AN17" s="73">
        <v>1418</v>
      </c>
      <c r="AP17" s="131" t="str">
        <f>W14</f>
        <v>Izrael</v>
      </c>
      <c r="AQ17" s="124">
        <f>+X14+L16</f>
        <v>4349</v>
      </c>
      <c r="AR17" s="111">
        <f>AB14+P16</f>
        <v>41886</v>
      </c>
      <c r="AS17" s="110">
        <f t="shared" si="17"/>
        <v>9.6311795815129919</v>
      </c>
    </row>
    <row r="18" spans="1:45" ht="15" customHeight="1" thickBot="1" x14ac:dyDescent="0.3">
      <c r="A18" s="310"/>
      <c r="B18" s="107" t="s">
        <v>29</v>
      </c>
      <c r="C18" s="93">
        <v>762</v>
      </c>
      <c r="D18" s="88">
        <v>260</v>
      </c>
      <c r="E18" s="75">
        <v>226</v>
      </c>
      <c r="F18" s="84">
        <v>276</v>
      </c>
      <c r="G18" s="93">
        <v>2285</v>
      </c>
      <c r="H18" s="88">
        <v>799</v>
      </c>
      <c r="I18" s="75">
        <v>735</v>
      </c>
      <c r="J18" s="76">
        <v>751</v>
      </c>
      <c r="K18" s="107" t="s">
        <v>82</v>
      </c>
      <c r="L18" s="93">
        <v>1018</v>
      </c>
      <c r="M18" s="88">
        <v>289</v>
      </c>
      <c r="N18" s="75">
        <v>327</v>
      </c>
      <c r="O18" s="84">
        <v>402</v>
      </c>
      <c r="P18" s="93">
        <v>3121</v>
      </c>
      <c r="Q18" s="88">
        <v>906</v>
      </c>
      <c r="R18" s="75">
        <v>1047</v>
      </c>
      <c r="S18" s="76">
        <v>1168</v>
      </c>
      <c r="T18" s="42">
        <f t="shared" si="5"/>
        <v>1780</v>
      </c>
      <c r="U18" s="43">
        <f t="shared" si="6"/>
        <v>5406</v>
      </c>
      <c r="V18" s="171">
        <f t="shared" si="7"/>
        <v>3.0370786516853934</v>
      </c>
      <c r="W18" s="149" t="s">
        <v>29</v>
      </c>
      <c r="X18" s="202">
        <v>1564</v>
      </c>
      <c r="Y18" s="198">
        <v>386</v>
      </c>
      <c r="Z18" s="175">
        <v>725</v>
      </c>
      <c r="AA18" s="192">
        <v>453</v>
      </c>
      <c r="AB18" s="202">
        <v>3937</v>
      </c>
      <c r="AC18" s="198">
        <v>1016</v>
      </c>
      <c r="AD18" s="175">
        <v>1856</v>
      </c>
      <c r="AE18" s="192">
        <v>1065</v>
      </c>
      <c r="AF18" s="191" t="s">
        <v>29</v>
      </c>
      <c r="AG18" s="91">
        <v>1022</v>
      </c>
      <c r="AH18" s="86">
        <v>323</v>
      </c>
      <c r="AI18" s="10">
        <v>314</v>
      </c>
      <c r="AJ18" s="73">
        <v>385</v>
      </c>
      <c r="AK18" s="91">
        <v>2834</v>
      </c>
      <c r="AL18" s="86">
        <v>903</v>
      </c>
      <c r="AM18" s="10">
        <v>841</v>
      </c>
      <c r="AN18" s="73">
        <v>1090</v>
      </c>
      <c r="AP18" s="132" t="str">
        <f>AF18</f>
        <v>Itálie</v>
      </c>
      <c r="AQ18" s="124">
        <f>AG18+X18+C18</f>
        <v>3348</v>
      </c>
      <c r="AR18" s="111">
        <f>AK18+AB18+G18</f>
        <v>9056</v>
      </c>
      <c r="AS18" s="110">
        <f t="shared" ref="AS18" si="18">AR18/AQ18</f>
        <v>2.7048984468339308</v>
      </c>
    </row>
    <row r="19" spans="1:45" ht="15" customHeight="1" thickBot="1" x14ac:dyDescent="0.35">
      <c r="A19" s="308" t="s">
        <v>21</v>
      </c>
      <c r="B19" s="108" t="s">
        <v>20</v>
      </c>
      <c r="C19" s="153">
        <v>57998</v>
      </c>
      <c r="D19" s="151">
        <v>18685</v>
      </c>
      <c r="E19" s="141">
        <v>19971</v>
      </c>
      <c r="F19" s="154">
        <v>19342</v>
      </c>
      <c r="G19" s="153">
        <v>240351</v>
      </c>
      <c r="H19" s="155">
        <v>71010</v>
      </c>
      <c r="I19" s="142">
        <v>81552</v>
      </c>
      <c r="J19" s="143">
        <v>87789</v>
      </c>
      <c r="K19" s="108" t="s">
        <v>20</v>
      </c>
      <c r="L19" s="153">
        <v>73921</v>
      </c>
      <c r="M19" s="151">
        <v>24309</v>
      </c>
      <c r="N19" s="141">
        <v>25579</v>
      </c>
      <c r="O19" s="154">
        <v>24033</v>
      </c>
      <c r="P19" s="153">
        <v>316989</v>
      </c>
      <c r="Q19" s="155">
        <v>99055</v>
      </c>
      <c r="R19" s="142">
        <v>113977</v>
      </c>
      <c r="S19" s="143">
        <v>103957</v>
      </c>
      <c r="T19" s="67">
        <f>SUM(C19,L19)</f>
        <v>131919</v>
      </c>
      <c r="U19" s="68">
        <f>SUM(G19,P19)</f>
        <v>557340</v>
      </c>
      <c r="V19" s="172">
        <f>U19/T19</f>
        <v>4.2248652582266395</v>
      </c>
      <c r="W19" s="145" t="s">
        <v>20</v>
      </c>
      <c r="X19" s="90">
        <v>77319</v>
      </c>
      <c r="Y19" s="89">
        <v>27380</v>
      </c>
      <c r="Z19" s="18">
        <v>24932</v>
      </c>
      <c r="AA19" s="100">
        <v>25007</v>
      </c>
      <c r="AB19" s="90">
        <v>358915</v>
      </c>
      <c r="AC19" s="85">
        <v>119525</v>
      </c>
      <c r="AD19" s="12">
        <v>121898</v>
      </c>
      <c r="AE19" s="72">
        <v>117492</v>
      </c>
      <c r="AF19" s="188" t="s">
        <v>20</v>
      </c>
      <c r="AG19" s="203">
        <v>77374</v>
      </c>
      <c r="AH19" s="200">
        <v>28206</v>
      </c>
      <c r="AI19" s="16">
        <v>24568</v>
      </c>
      <c r="AJ19" s="193">
        <v>24600</v>
      </c>
      <c r="AK19" s="203">
        <v>328364</v>
      </c>
      <c r="AL19" s="201">
        <v>130141</v>
      </c>
      <c r="AM19" s="9">
        <v>107574</v>
      </c>
      <c r="AN19" s="194">
        <v>90649</v>
      </c>
      <c r="AP19" s="127" t="s">
        <v>20</v>
      </c>
      <c r="AQ19" s="207">
        <f>AG19+X19+L19+C19</f>
        <v>286612</v>
      </c>
      <c r="AR19" s="119">
        <f>AK19+AB19+P19+G19</f>
        <v>1244619</v>
      </c>
      <c r="AS19" s="120">
        <f>AR19/AQ19</f>
        <v>4.3425222949492692</v>
      </c>
    </row>
    <row r="20" spans="1:45" s="2" customFormat="1" ht="15" customHeight="1" x14ac:dyDescent="0.3">
      <c r="A20" s="309"/>
      <c r="B20" s="103" t="s">
        <v>5</v>
      </c>
      <c r="C20" s="90"/>
      <c r="D20" s="89"/>
      <c r="E20" s="18"/>
      <c r="F20" s="83"/>
      <c r="G20" s="90"/>
      <c r="H20" s="85"/>
      <c r="I20" s="12"/>
      <c r="J20" s="72"/>
      <c r="K20" s="103" t="s">
        <v>5</v>
      </c>
      <c r="L20" s="90"/>
      <c r="M20" s="89"/>
      <c r="N20" s="18"/>
      <c r="O20" s="83"/>
      <c r="P20" s="90"/>
      <c r="Q20" s="85"/>
      <c r="R20" s="12"/>
      <c r="S20" s="72"/>
      <c r="T20" s="160"/>
      <c r="U20" s="161"/>
      <c r="V20" s="173"/>
      <c r="W20" s="80" t="s">
        <v>5</v>
      </c>
      <c r="X20" s="90"/>
      <c r="Y20" s="89"/>
      <c r="Z20" s="18"/>
      <c r="AA20" s="100"/>
      <c r="AB20" s="90"/>
      <c r="AC20" s="85"/>
      <c r="AD20" s="12"/>
      <c r="AE20" s="72"/>
      <c r="AF20" s="1" t="s">
        <v>5</v>
      </c>
      <c r="AG20" s="90"/>
      <c r="AH20" s="89"/>
      <c r="AI20" s="18"/>
      <c r="AJ20" s="100"/>
      <c r="AK20" s="90"/>
      <c r="AL20" s="85"/>
      <c r="AM20" s="12"/>
      <c r="AN20" s="72"/>
      <c r="AP20" s="128" t="s">
        <v>83</v>
      </c>
      <c r="AQ20" s="208"/>
      <c r="AR20" s="79"/>
      <c r="AS20" s="81"/>
    </row>
    <row r="21" spans="1:45" s="2" customFormat="1" ht="15" customHeight="1" x14ac:dyDescent="0.25">
      <c r="A21" s="309"/>
      <c r="B21" s="104" t="s">
        <v>3</v>
      </c>
      <c r="C21" s="91">
        <v>15953</v>
      </c>
      <c r="D21" s="87">
        <v>4125</v>
      </c>
      <c r="E21" s="19">
        <v>5632</v>
      </c>
      <c r="F21" s="20">
        <v>6196</v>
      </c>
      <c r="G21" s="91">
        <v>52160</v>
      </c>
      <c r="H21" s="86">
        <v>11742</v>
      </c>
      <c r="I21" s="10">
        <v>18205</v>
      </c>
      <c r="J21" s="73">
        <v>22213</v>
      </c>
      <c r="K21" s="104" t="s">
        <v>3</v>
      </c>
      <c r="L21" s="91">
        <v>27206</v>
      </c>
      <c r="M21" s="87">
        <v>7044</v>
      </c>
      <c r="N21" s="19">
        <v>9270</v>
      </c>
      <c r="O21" s="20">
        <v>10892</v>
      </c>
      <c r="P21" s="91">
        <v>106544</v>
      </c>
      <c r="Q21" s="86">
        <v>26390</v>
      </c>
      <c r="R21" s="10">
        <v>37838</v>
      </c>
      <c r="S21" s="73">
        <v>42316</v>
      </c>
      <c r="T21" s="42">
        <f>SUM(C21,L21)</f>
        <v>43159</v>
      </c>
      <c r="U21" s="43">
        <f>SUM(G21,P21)</f>
        <v>158704</v>
      </c>
      <c r="V21" s="171">
        <f t="shared" ref="V21:V22" si="19">U21/T21</f>
        <v>3.677193632845988</v>
      </c>
      <c r="W21" s="146" t="s">
        <v>3</v>
      </c>
      <c r="X21" s="91">
        <v>32093</v>
      </c>
      <c r="Y21" s="87">
        <v>13627</v>
      </c>
      <c r="Z21" s="19">
        <v>9258</v>
      </c>
      <c r="AA21" s="74">
        <v>9208</v>
      </c>
      <c r="AB21" s="91">
        <v>139887</v>
      </c>
      <c r="AC21" s="86">
        <v>56322</v>
      </c>
      <c r="AD21" s="10">
        <v>42812</v>
      </c>
      <c r="AE21" s="73">
        <v>40753</v>
      </c>
      <c r="AF21" s="113" t="s">
        <v>3</v>
      </c>
      <c r="AG21" s="91">
        <v>25900</v>
      </c>
      <c r="AH21" s="87">
        <v>9428</v>
      </c>
      <c r="AI21" s="19">
        <v>9819</v>
      </c>
      <c r="AJ21" s="74">
        <v>6653</v>
      </c>
      <c r="AK21" s="91">
        <v>95836</v>
      </c>
      <c r="AL21" s="86">
        <v>36895</v>
      </c>
      <c r="AM21" s="10">
        <v>38896</v>
      </c>
      <c r="AN21" s="73">
        <v>20045</v>
      </c>
      <c r="AP21" s="104" t="s">
        <v>3</v>
      </c>
      <c r="AQ21" s="209">
        <f t="shared" ref="AQ21:AQ22" si="20">AG21+X21+L21+C21</f>
        <v>101152</v>
      </c>
      <c r="AR21" s="111">
        <f t="shared" ref="AR21:AR22" si="21">AK21+AB21+P21+G21</f>
        <v>394427</v>
      </c>
      <c r="AS21" s="110">
        <f t="shared" ref="AS21:AS22" si="22">AR21/AQ21</f>
        <v>3.8993494938310662</v>
      </c>
    </row>
    <row r="22" spans="1:45" s="2" customFormat="1" ht="15" customHeight="1" x14ac:dyDescent="0.25">
      <c r="A22" s="309"/>
      <c r="B22" s="104" t="s">
        <v>4</v>
      </c>
      <c r="C22" s="91">
        <v>42045</v>
      </c>
      <c r="D22" s="87">
        <v>14560</v>
      </c>
      <c r="E22" s="19">
        <v>14339</v>
      </c>
      <c r="F22" s="20">
        <v>13146</v>
      </c>
      <c r="G22" s="91">
        <v>188191</v>
      </c>
      <c r="H22" s="87">
        <v>59268</v>
      </c>
      <c r="I22" s="19">
        <v>63347</v>
      </c>
      <c r="J22" s="74">
        <v>65576</v>
      </c>
      <c r="K22" s="104" t="s">
        <v>4</v>
      </c>
      <c r="L22" s="91">
        <v>46715</v>
      </c>
      <c r="M22" s="87">
        <v>17265</v>
      </c>
      <c r="N22" s="19">
        <v>16309</v>
      </c>
      <c r="O22" s="20">
        <v>13141</v>
      </c>
      <c r="P22" s="91">
        <v>210445</v>
      </c>
      <c r="Q22" s="87">
        <v>72665</v>
      </c>
      <c r="R22" s="19">
        <v>76139</v>
      </c>
      <c r="S22" s="74">
        <v>61641</v>
      </c>
      <c r="T22" s="42">
        <f>SUM(C22,L22)</f>
        <v>88760</v>
      </c>
      <c r="U22" s="43">
        <f>SUM(G22,P22)</f>
        <v>398636</v>
      </c>
      <c r="V22" s="171">
        <f t="shared" si="19"/>
        <v>4.491167192429022</v>
      </c>
      <c r="W22" s="146" t="s">
        <v>4</v>
      </c>
      <c r="X22" s="91">
        <v>45226</v>
      </c>
      <c r="Y22" s="87">
        <v>13753</v>
      </c>
      <c r="Z22" s="19">
        <v>15674</v>
      </c>
      <c r="AA22" s="74">
        <v>15799</v>
      </c>
      <c r="AB22" s="91">
        <v>219028</v>
      </c>
      <c r="AC22" s="87">
        <v>63203</v>
      </c>
      <c r="AD22" s="19">
        <v>79086</v>
      </c>
      <c r="AE22" s="74">
        <v>76739</v>
      </c>
      <c r="AF22" s="113" t="s">
        <v>4</v>
      </c>
      <c r="AG22" s="91">
        <v>51474</v>
      </c>
      <c r="AH22" s="87">
        <v>18778</v>
      </c>
      <c r="AI22" s="19">
        <v>14749</v>
      </c>
      <c r="AJ22" s="74">
        <v>17947</v>
      </c>
      <c r="AK22" s="91">
        <v>232528</v>
      </c>
      <c r="AL22" s="87">
        <v>93246</v>
      </c>
      <c r="AM22" s="19">
        <v>68678</v>
      </c>
      <c r="AN22" s="74">
        <v>70604</v>
      </c>
      <c r="AP22" s="104" t="s">
        <v>4</v>
      </c>
      <c r="AQ22" s="209">
        <f t="shared" si="20"/>
        <v>185460</v>
      </c>
      <c r="AR22" s="111">
        <f t="shared" si="21"/>
        <v>850192</v>
      </c>
      <c r="AS22" s="110">
        <f t="shared" si="22"/>
        <v>4.5842337970451847</v>
      </c>
    </row>
    <row r="23" spans="1:45" s="2" customFormat="1" ht="15" customHeight="1" x14ac:dyDescent="0.25">
      <c r="A23" s="309"/>
      <c r="B23" s="105" t="s">
        <v>2</v>
      </c>
      <c r="C23" s="92"/>
      <c r="D23" s="86"/>
      <c r="E23" s="10"/>
      <c r="F23" s="11"/>
      <c r="G23" s="92"/>
      <c r="H23" s="86"/>
      <c r="I23" s="10"/>
      <c r="J23" s="73"/>
      <c r="K23" s="105" t="s">
        <v>2</v>
      </c>
      <c r="L23" s="92"/>
      <c r="M23" s="86"/>
      <c r="N23" s="10"/>
      <c r="O23" s="11"/>
      <c r="P23" s="92"/>
      <c r="Q23" s="86"/>
      <c r="R23" s="10"/>
      <c r="S23" s="73"/>
      <c r="T23" s="42" t="s">
        <v>2</v>
      </c>
      <c r="U23" s="43">
        <f t="shared" ref="U23" si="23">SUM(D23:I23)</f>
        <v>0</v>
      </c>
      <c r="V23" s="171"/>
      <c r="W23" s="147" t="s">
        <v>2</v>
      </c>
      <c r="X23" s="92"/>
      <c r="Y23" s="86"/>
      <c r="Z23" s="10"/>
      <c r="AA23" s="73"/>
      <c r="AB23" s="92"/>
      <c r="AC23" s="86"/>
      <c r="AD23" s="10"/>
      <c r="AE23" s="73"/>
      <c r="AF23" s="114" t="s">
        <v>2</v>
      </c>
      <c r="AG23" s="91"/>
      <c r="AH23" s="86"/>
      <c r="AI23" s="10"/>
      <c r="AJ23" s="73"/>
      <c r="AK23" s="91"/>
      <c r="AL23" s="86"/>
      <c r="AM23" s="10"/>
      <c r="AN23" s="73"/>
      <c r="AP23" s="205" t="s">
        <v>85</v>
      </c>
      <c r="AQ23" s="209"/>
      <c r="AR23" s="111"/>
      <c r="AS23" s="110"/>
    </row>
    <row r="24" spans="1:45" s="2" customFormat="1" ht="15" customHeight="1" x14ac:dyDescent="0.25">
      <c r="A24" s="309"/>
      <c r="B24" s="167" t="s">
        <v>6</v>
      </c>
      <c r="C24" s="168">
        <v>30736</v>
      </c>
      <c r="D24" s="85">
        <v>10299</v>
      </c>
      <c r="E24" s="12">
        <v>10800</v>
      </c>
      <c r="F24" s="13">
        <v>9637</v>
      </c>
      <c r="G24" s="168">
        <v>133776</v>
      </c>
      <c r="H24" s="85">
        <v>38921</v>
      </c>
      <c r="I24" s="12">
        <v>46198</v>
      </c>
      <c r="J24" s="72">
        <v>48657</v>
      </c>
      <c r="K24" s="167" t="s">
        <v>6</v>
      </c>
      <c r="L24" s="168">
        <v>29283</v>
      </c>
      <c r="M24" s="85">
        <v>12164</v>
      </c>
      <c r="N24" s="12">
        <v>10424</v>
      </c>
      <c r="O24" s="13">
        <v>6695</v>
      </c>
      <c r="P24" s="168">
        <v>128126</v>
      </c>
      <c r="Q24" s="85">
        <v>50335</v>
      </c>
      <c r="R24" s="12">
        <v>44809</v>
      </c>
      <c r="S24" s="72">
        <v>32982</v>
      </c>
      <c r="T24" s="44">
        <f t="shared" ref="T24:T33" si="24">SUM(C24,L24)</f>
        <v>60019</v>
      </c>
      <c r="U24" s="45">
        <f t="shared" ref="U24:U33" si="25">SUM(G24,P24)</f>
        <v>261902</v>
      </c>
      <c r="V24" s="169">
        <f t="shared" ref="V24:V33" si="26">U24/T24</f>
        <v>4.3636515103550542</v>
      </c>
      <c r="W24" s="187" t="s">
        <v>6</v>
      </c>
      <c r="X24" s="168">
        <v>22011</v>
      </c>
      <c r="Y24" s="85">
        <v>5693</v>
      </c>
      <c r="Z24" s="12">
        <v>7264</v>
      </c>
      <c r="AA24" s="72">
        <v>9054</v>
      </c>
      <c r="AB24" s="168">
        <v>94417</v>
      </c>
      <c r="AC24" s="85">
        <v>22762</v>
      </c>
      <c r="AD24" s="12">
        <v>32273</v>
      </c>
      <c r="AE24" s="72">
        <v>39382</v>
      </c>
      <c r="AF24" s="190" t="s">
        <v>6</v>
      </c>
      <c r="AG24" s="90">
        <v>34355</v>
      </c>
      <c r="AH24" s="85">
        <v>12308</v>
      </c>
      <c r="AI24" s="12">
        <v>10010</v>
      </c>
      <c r="AJ24" s="72">
        <v>12037</v>
      </c>
      <c r="AK24" s="90">
        <v>154165</v>
      </c>
      <c r="AL24" s="85">
        <v>59816</v>
      </c>
      <c r="AM24" s="12">
        <v>46993</v>
      </c>
      <c r="AN24" s="72">
        <v>47356</v>
      </c>
      <c r="AP24" s="205" t="str">
        <f>AF24</f>
        <v>Německo</v>
      </c>
      <c r="AQ24" s="209">
        <f t="shared" ref="AQ24" si="27">AG24+X24+L24+C24</f>
        <v>116385</v>
      </c>
      <c r="AR24" s="111">
        <f t="shared" ref="AR24" si="28">AK24+AB24+P24+G24</f>
        <v>510484</v>
      </c>
      <c r="AS24" s="110">
        <f t="shared" ref="AS24" si="29">AR24/AQ24</f>
        <v>4.3861666022253729</v>
      </c>
    </row>
    <row r="25" spans="1:45" ht="15" customHeight="1" x14ac:dyDescent="0.25">
      <c r="A25" s="309"/>
      <c r="B25" s="106" t="s">
        <v>9</v>
      </c>
      <c r="C25" s="92">
        <v>1324</v>
      </c>
      <c r="D25" s="86">
        <v>554</v>
      </c>
      <c r="E25" s="10">
        <v>370</v>
      </c>
      <c r="F25" s="11">
        <v>400</v>
      </c>
      <c r="G25" s="92">
        <v>6318</v>
      </c>
      <c r="H25" s="86">
        <v>2804</v>
      </c>
      <c r="I25" s="10">
        <v>1891</v>
      </c>
      <c r="J25" s="73">
        <v>1623</v>
      </c>
      <c r="K25" s="106" t="s">
        <v>9</v>
      </c>
      <c r="L25" s="92">
        <v>1476</v>
      </c>
      <c r="M25" s="86">
        <v>494</v>
      </c>
      <c r="N25" s="10">
        <v>495</v>
      </c>
      <c r="O25" s="11">
        <v>487</v>
      </c>
      <c r="P25" s="92">
        <v>7324</v>
      </c>
      <c r="Q25" s="86">
        <v>2637</v>
      </c>
      <c r="R25" s="10">
        <v>2642</v>
      </c>
      <c r="S25" s="73">
        <v>2045</v>
      </c>
      <c r="T25" s="42">
        <f t="shared" si="24"/>
        <v>2800</v>
      </c>
      <c r="U25" s="43">
        <f t="shared" si="25"/>
        <v>13642</v>
      </c>
      <c r="V25" s="171">
        <f t="shared" si="26"/>
        <v>4.8721428571428573</v>
      </c>
      <c r="W25" s="148" t="s">
        <v>8</v>
      </c>
      <c r="X25" s="92">
        <v>2126</v>
      </c>
      <c r="Y25" s="86">
        <v>833</v>
      </c>
      <c r="Z25" s="10">
        <v>737</v>
      </c>
      <c r="AA25" s="73">
        <v>556</v>
      </c>
      <c r="AB25" s="92">
        <v>5735</v>
      </c>
      <c r="AC25" s="86">
        <v>2394</v>
      </c>
      <c r="AD25" s="10">
        <v>1925</v>
      </c>
      <c r="AE25" s="73">
        <v>1416</v>
      </c>
      <c r="AF25" s="30" t="s">
        <v>9</v>
      </c>
      <c r="AG25" s="91">
        <v>1908</v>
      </c>
      <c r="AH25" s="86">
        <v>632</v>
      </c>
      <c r="AI25" s="10">
        <v>567</v>
      </c>
      <c r="AJ25" s="73">
        <v>709</v>
      </c>
      <c r="AK25" s="91">
        <v>11809</v>
      </c>
      <c r="AL25" s="86">
        <v>4245</v>
      </c>
      <c r="AM25" s="10">
        <v>3678</v>
      </c>
      <c r="AN25" s="73">
        <v>3886</v>
      </c>
      <c r="AP25" s="131" t="str">
        <f>AF25</f>
        <v>Ukrajina</v>
      </c>
      <c r="AQ25" s="209">
        <f>AG25+X28+L25+C25</f>
        <v>6268</v>
      </c>
      <c r="AR25" s="111">
        <f>AK25+AB28+P25+G25</f>
        <v>33480</v>
      </c>
      <c r="AS25" s="110">
        <f t="shared" ref="AS25" si="30">AR25/AQ25</f>
        <v>5.3414167198468414</v>
      </c>
    </row>
    <row r="26" spans="1:45" ht="15" customHeight="1" x14ac:dyDescent="0.25">
      <c r="A26" s="309"/>
      <c r="B26" s="106" t="s">
        <v>72</v>
      </c>
      <c r="C26" s="92">
        <v>788</v>
      </c>
      <c r="D26" s="86">
        <v>307</v>
      </c>
      <c r="E26" s="10">
        <v>162</v>
      </c>
      <c r="F26" s="11">
        <v>319</v>
      </c>
      <c r="G26" s="92">
        <v>867</v>
      </c>
      <c r="H26" s="86">
        <v>355</v>
      </c>
      <c r="I26" s="10">
        <v>175</v>
      </c>
      <c r="J26" s="73">
        <v>337</v>
      </c>
      <c r="K26" s="106" t="s">
        <v>8</v>
      </c>
      <c r="L26" s="92">
        <v>1464</v>
      </c>
      <c r="M26" s="86">
        <v>389</v>
      </c>
      <c r="N26" s="10">
        <v>493</v>
      </c>
      <c r="O26" s="11">
        <v>582</v>
      </c>
      <c r="P26" s="92">
        <v>3562</v>
      </c>
      <c r="Q26" s="86">
        <v>1037</v>
      </c>
      <c r="R26" s="10">
        <v>1219</v>
      </c>
      <c r="S26" s="73">
        <v>1306</v>
      </c>
      <c r="T26" s="42">
        <f t="shared" si="24"/>
        <v>2252</v>
      </c>
      <c r="U26" s="43">
        <f t="shared" si="25"/>
        <v>4429</v>
      </c>
      <c r="V26" s="171">
        <f t="shared" si="26"/>
        <v>1.9666962699822381</v>
      </c>
      <c r="W26" s="148" t="s">
        <v>14</v>
      </c>
      <c r="X26" s="92">
        <v>2075</v>
      </c>
      <c r="Y26" s="86">
        <v>753</v>
      </c>
      <c r="Z26" s="10">
        <v>767</v>
      </c>
      <c r="AA26" s="73">
        <v>555</v>
      </c>
      <c r="AB26" s="92">
        <v>22688</v>
      </c>
      <c r="AC26" s="86">
        <v>7764</v>
      </c>
      <c r="AD26" s="10">
        <v>8378</v>
      </c>
      <c r="AE26" s="73">
        <v>6546</v>
      </c>
      <c r="AF26" s="30" t="s">
        <v>72</v>
      </c>
      <c r="AG26" s="91">
        <v>1575</v>
      </c>
      <c r="AH26" s="86">
        <v>586</v>
      </c>
      <c r="AI26" s="10">
        <v>536</v>
      </c>
      <c r="AJ26" s="73">
        <v>453</v>
      </c>
      <c r="AK26" s="91">
        <v>1750</v>
      </c>
      <c r="AL26" s="86">
        <v>678</v>
      </c>
      <c r="AM26" s="10">
        <v>576</v>
      </c>
      <c r="AN26" s="73">
        <v>496</v>
      </c>
      <c r="AP26" s="131" t="str">
        <f>AF26</f>
        <v>Tchaj-wan</v>
      </c>
      <c r="AQ26" s="209">
        <f>AG26+X30+L27+C26</f>
        <v>4700</v>
      </c>
      <c r="AR26" s="111">
        <f>AK26+AB29+P26+G26</f>
        <v>9616</v>
      </c>
      <c r="AS26" s="110">
        <f t="shared" ref="AS26:AS33" si="31">AR26/AQ26</f>
        <v>2.0459574468085107</v>
      </c>
    </row>
    <row r="27" spans="1:45" ht="15" customHeight="1" x14ac:dyDescent="0.25">
      <c r="A27" s="309"/>
      <c r="B27" s="106" t="s">
        <v>8</v>
      </c>
      <c r="C27" s="92">
        <v>784</v>
      </c>
      <c r="D27" s="86">
        <v>283</v>
      </c>
      <c r="E27" s="10">
        <v>272</v>
      </c>
      <c r="F27" s="11">
        <v>229</v>
      </c>
      <c r="G27" s="92">
        <v>1991</v>
      </c>
      <c r="H27" s="86">
        <v>756</v>
      </c>
      <c r="I27" s="10">
        <v>722</v>
      </c>
      <c r="J27" s="73">
        <v>513</v>
      </c>
      <c r="K27" s="106" t="s">
        <v>72</v>
      </c>
      <c r="L27" s="92">
        <v>1323</v>
      </c>
      <c r="M27" s="86">
        <v>206</v>
      </c>
      <c r="N27" s="10">
        <v>465</v>
      </c>
      <c r="O27" s="11">
        <v>652</v>
      </c>
      <c r="P27" s="92">
        <v>1396</v>
      </c>
      <c r="Q27" s="86">
        <v>221</v>
      </c>
      <c r="R27" s="10">
        <v>494</v>
      </c>
      <c r="S27" s="73">
        <v>681</v>
      </c>
      <c r="T27" s="42">
        <f t="shared" si="24"/>
        <v>2107</v>
      </c>
      <c r="U27" s="43">
        <f t="shared" si="25"/>
        <v>3387</v>
      </c>
      <c r="V27" s="171">
        <f t="shared" si="26"/>
        <v>1.6074988134788799</v>
      </c>
      <c r="W27" s="148" t="s">
        <v>55</v>
      </c>
      <c r="X27" s="92">
        <v>1604</v>
      </c>
      <c r="Y27" s="86">
        <v>403</v>
      </c>
      <c r="Z27" s="10">
        <v>538</v>
      </c>
      <c r="AA27" s="73">
        <v>663</v>
      </c>
      <c r="AB27" s="92">
        <v>12249</v>
      </c>
      <c r="AC27" s="86">
        <v>2738</v>
      </c>
      <c r="AD27" s="10">
        <v>4144</v>
      </c>
      <c r="AE27" s="73">
        <v>5367</v>
      </c>
      <c r="AF27" s="30" t="s">
        <v>8</v>
      </c>
      <c r="AG27" s="91">
        <v>1342</v>
      </c>
      <c r="AH27" s="86">
        <v>460</v>
      </c>
      <c r="AI27" s="10">
        <v>477</v>
      </c>
      <c r="AJ27" s="73">
        <v>405</v>
      </c>
      <c r="AK27" s="91">
        <v>3147</v>
      </c>
      <c r="AL27" s="86">
        <v>1037</v>
      </c>
      <c r="AM27" s="10">
        <v>1131</v>
      </c>
      <c r="AN27" s="73">
        <v>979</v>
      </c>
      <c r="AP27" s="131" t="str">
        <f>AF27</f>
        <v>Slovensko</v>
      </c>
      <c r="AQ27" s="209">
        <f>AG27+X25+L26+C27</f>
        <v>5716</v>
      </c>
      <c r="AR27" s="111">
        <f>AK27+AB25+P26+G27</f>
        <v>14435</v>
      </c>
      <c r="AS27" s="110">
        <f t="shared" si="31"/>
        <v>2.5253673897830651</v>
      </c>
    </row>
    <row r="28" spans="1:45" ht="15" customHeight="1" x14ac:dyDescent="0.25">
      <c r="A28" s="309"/>
      <c r="B28" s="106" t="s">
        <v>7</v>
      </c>
      <c r="C28" s="92">
        <v>735</v>
      </c>
      <c r="D28" s="86">
        <v>212</v>
      </c>
      <c r="E28" s="10">
        <v>234</v>
      </c>
      <c r="F28" s="11">
        <v>289</v>
      </c>
      <c r="G28" s="92">
        <v>4106</v>
      </c>
      <c r="H28" s="86">
        <v>1108</v>
      </c>
      <c r="I28" s="10">
        <v>1312</v>
      </c>
      <c r="J28" s="73">
        <v>1686</v>
      </c>
      <c r="K28" s="106" t="s">
        <v>10</v>
      </c>
      <c r="L28" s="92">
        <v>1193</v>
      </c>
      <c r="M28" s="86">
        <v>330</v>
      </c>
      <c r="N28" s="10">
        <v>342</v>
      </c>
      <c r="O28" s="11">
        <v>521</v>
      </c>
      <c r="P28" s="92">
        <v>3150</v>
      </c>
      <c r="Q28" s="86">
        <v>692</v>
      </c>
      <c r="R28" s="10">
        <v>1126</v>
      </c>
      <c r="S28" s="73">
        <v>1332</v>
      </c>
      <c r="T28" s="42">
        <f t="shared" si="24"/>
        <v>1928</v>
      </c>
      <c r="U28" s="43">
        <f t="shared" si="25"/>
        <v>7256</v>
      </c>
      <c r="V28" s="171">
        <f t="shared" si="26"/>
        <v>3.7634854771784232</v>
      </c>
      <c r="W28" s="148" t="s">
        <v>9</v>
      </c>
      <c r="X28" s="92">
        <v>1560</v>
      </c>
      <c r="Y28" s="86">
        <v>542</v>
      </c>
      <c r="Z28" s="10">
        <v>471</v>
      </c>
      <c r="AA28" s="73">
        <v>547</v>
      </c>
      <c r="AB28" s="92">
        <v>8029</v>
      </c>
      <c r="AC28" s="86">
        <v>2450</v>
      </c>
      <c r="AD28" s="10">
        <v>2343</v>
      </c>
      <c r="AE28" s="73">
        <v>3236</v>
      </c>
      <c r="AF28" s="30" t="s">
        <v>55</v>
      </c>
      <c r="AG28" s="91">
        <v>926</v>
      </c>
      <c r="AH28" s="86">
        <v>505</v>
      </c>
      <c r="AI28" s="10">
        <v>199</v>
      </c>
      <c r="AJ28" s="73">
        <v>222</v>
      </c>
      <c r="AK28" s="91">
        <v>5742</v>
      </c>
      <c r="AL28" s="86">
        <v>3840</v>
      </c>
      <c r="AM28" s="10">
        <v>1076</v>
      </c>
      <c r="AN28" s="73">
        <v>826</v>
      </c>
      <c r="AP28" s="131" t="str">
        <f>AF30</f>
        <v>Rusko</v>
      </c>
      <c r="AQ28" s="209">
        <f>AG30+L32+C28</f>
        <v>2205</v>
      </c>
      <c r="AR28" s="111">
        <f>AK30+P32+G28</f>
        <v>12855</v>
      </c>
      <c r="AS28" s="110">
        <f t="shared" si="31"/>
        <v>5.8299319727891152</v>
      </c>
    </row>
    <row r="29" spans="1:45" ht="15" customHeight="1" x14ac:dyDescent="0.25">
      <c r="A29" s="309"/>
      <c r="B29" s="106" t="s">
        <v>10</v>
      </c>
      <c r="C29" s="92">
        <v>565</v>
      </c>
      <c r="D29" s="86">
        <v>215</v>
      </c>
      <c r="E29" s="10">
        <v>212</v>
      </c>
      <c r="F29" s="11">
        <v>138</v>
      </c>
      <c r="G29" s="92">
        <v>1528</v>
      </c>
      <c r="H29" s="86">
        <v>561</v>
      </c>
      <c r="I29" s="10">
        <v>535</v>
      </c>
      <c r="J29" s="73">
        <v>432</v>
      </c>
      <c r="K29" s="106" t="s">
        <v>55</v>
      </c>
      <c r="L29" s="92">
        <v>1116</v>
      </c>
      <c r="M29" s="86">
        <v>252</v>
      </c>
      <c r="N29" s="10">
        <v>440</v>
      </c>
      <c r="O29" s="11">
        <v>424</v>
      </c>
      <c r="P29" s="92">
        <v>7415</v>
      </c>
      <c r="Q29" s="86">
        <v>1261</v>
      </c>
      <c r="R29" s="10">
        <v>3021</v>
      </c>
      <c r="S29" s="73">
        <v>3133</v>
      </c>
      <c r="T29" s="42">
        <f t="shared" si="24"/>
        <v>1681</v>
      </c>
      <c r="U29" s="43">
        <f t="shared" si="25"/>
        <v>8943</v>
      </c>
      <c r="V29" s="171">
        <f t="shared" si="26"/>
        <v>5.3200475907198097</v>
      </c>
      <c r="W29" s="148" t="s">
        <v>10</v>
      </c>
      <c r="X29" s="92">
        <v>1279</v>
      </c>
      <c r="Y29" s="86">
        <v>324</v>
      </c>
      <c r="Z29" s="10">
        <v>575</v>
      </c>
      <c r="AA29" s="73">
        <v>380</v>
      </c>
      <c r="AB29" s="92">
        <v>3437</v>
      </c>
      <c r="AC29" s="86">
        <v>827</v>
      </c>
      <c r="AD29" s="10">
        <v>1651</v>
      </c>
      <c r="AE29" s="73">
        <v>959</v>
      </c>
      <c r="AF29" s="30" t="s">
        <v>12</v>
      </c>
      <c r="AG29" s="91">
        <v>744</v>
      </c>
      <c r="AH29" s="86">
        <v>299</v>
      </c>
      <c r="AI29" s="10">
        <v>146</v>
      </c>
      <c r="AJ29" s="73">
        <v>299</v>
      </c>
      <c r="AK29" s="91">
        <v>2118</v>
      </c>
      <c r="AL29" s="86">
        <v>763</v>
      </c>
      <c r="AM29" s="10">
        <v>528</v>
      </c>
      <c r="AN29" s="73">
        <v>827</v>
      </c>
      <c r="AP29" s="131" t="str">
        <f>AF28</f>
        <v>USA</v>
      </c>
      <c r="AQ29" s="209">
        <f>AG28+X27+L29+C32</f>
        <v>3998</v>
      </c>
      <c r="AR29" s="111">
        <f>AK28+AB27+P29+G32</f>
        <v>27257</v>
      </c>
      <c r="AS29" s="110">
        <f t="shared" si="31"/>
        <v>6.8176588294147074</v>
      </c>
    </row>
    <row r="30" spans="1:45" ht="15" customHeight="1" x14ac:dyDescent="0.25">
      <c r="A30" s="309"/>
      <c r="B30" s="106" t="s">
        <v>37</v>
      </c>
      <c r="C30" s="92">
        <v>547</v>
      </c>
      <c r="D30" s="86">
        <v>229</v>
      </c>
      <c r="E30" s="10">
        <v>210</v>
      </c>
      <c r="F30" s="11">
        <v>108</v>
      </c>
      <c r="G30" s="92">
        <v>3893</v>
      </c>
      <c r="H30" s="86">
        <v>1414</v>
      </c>
      <c r="I30" s="10">
        <v>1607</v>
      </c>
      <c r="J30" s="73">
        <v>872</v>
      </c>
      <c r="K30" s="106" t="s">
        <v>14</v>
      </c>
      <c r="L30" s="92">
        <v>1082</v>
      </c>
      <c r="M30" s="86">
        <v>279</v>
      </c>
      <c r="N30" s="10">
        <v>404</v>
      </c>
      <c r="O30" s="11">
        <v>399</v>
      </c>
      <c r="P30" s="92">
        <v>10355</v>
      </c>
      <c r="Q30" s="86">
        <v>2088</v>
      </c>
      <c r="R30" s="10">
        <v>3393</v>
      </c>
      <c r="S30" s="73">
        <v>4874</v>
      </c>
      <c r="T30" s="42">
        <f t="shared" si="24"/>
        <v>1629</v>
      </c>
      <c r="U30" s="43">
        <f t="shared" si="25"/>
        <v>14248</v>
      </c>
      <c r="V30" s="171">
        <f t="shared" si="26"/>
        <v>8.7464702271332104</v>
      </c>
      <c r="W30" s="148" t="s">
        <v>72</v>
      </c>
      <c r="X30" s="92">
        <v>1014</v>
      </c>
      <c r="Y30" s="86">
        <v>273</v>
      </c>
      <c r="Z30" s="10">
        <v>324</v>
      </c>
      <c r="AA30" s="73">
        <v>417</v>
      </c>
      <c r="AB30" s="92">
        <v>1137</v>
      </c>
      <c r="AC30" s="86">
        <v>290</v>
      </c>
      <c r="AD30" s="10">
        <v>377</v>
      </c>
      <c r="AE30" s="73">
        <v>470</v>
      </c>
      <c r="AF30" s="30" t="s">
        <v>7</v>
      </c>
      <c r="AG30" s="91">
        <v>725</v>
      </c>
      <c r="AH30" s="86">
        <v>253</v>
      </c>
      <c r="AI30" s="10">
        <v>217</v>
      </c>
      <c r="AJ30" s="73">
        <v>255</v>
      </c>
      <c r="AK30" s="91">
        <v>4162</v>
      </c>
      <c r="AL30" s="86">
        <v>1782</v>
      </c>
      <c r="AM30" s="10">
        <v>1082</v>
      </c>
      <c r="AN30" s="73">
        <v>1298</v>
      </c>
      <c r="AP30" s="131" t="str">
        <f>AF29</f>
        <v>Rakousko</v>
      </c>
      <c r="AQ30" s="209">
        <f>AG29+X33+L31+C31</f>
        <v>2518</v>
      </c>
      <c r="AR30" s="111">
        <f>AK29+AB33+P31+G31</f>
        <v>6958</v>
      </c>
      <c r="AS30" s="110">
        <f t="shared" si="31"/>
        <v>2.7633042096902303</v>
      </c>
    </row>
    <row r="31" spans="1:45" ht="15" customHeight="1" x14ac:dyDescent="0.25">
      <c r="A31" s="309"/>
      <c r="B31" s="106" t="s">
        <v>12</v>
      </c>
      <c r="C31" s="92">
        <v>399</v>
      </c>
      <c r="D31" s="86">
        <v>159</v>
      </c>
      <c r="E31" s="10">
        <v>145</v>
      </c>
      <c r="F31" s="11">
        <v>95</v>
      </c>
      <c r="G31" s="92">
        <v>1129</v>
      </c>
      <c r="H31" s="86">
        <v>495</v>
      </c>
      <c r="I31" s="10">
        <v>383</v>
      </c>
      <c r="J31" s="73">
        <v>251</v>
      </c>
      <c r="K31" s="106" t="s">
        <v>12</v>
      </c>
      <c r="L31" s="92">
        <v>747</v>
      </c>
      <c r="M31" s="86">
        <v>200</v>
      </c>
      <c r="N31" s="10">
        <v>305</v>
      </c>
      <c r="O31" s="11">
        <v>242</v>
      </c>
      <c r="P31" s="92">
        <v>2083</v>
      </c>
      <c r="Q31" s="86">
        <v>516</v>
      </c>
      <c r="R31" s="10">
        <v>892</v>
      </c>
      <c r="S31" s="73">
        <v>675</v>
      </c>
      <c r="T31" s="42">
        <f t="shared" si="24"/>
        <v>1146</v>
      </c>
      <c r="U31" s="43">
        <f t="shared" si="25"/>
        <v>3212</v>
      </c>
      <c r="V31" s="171">
        <f t="shared" si="26"/>
        <v>2.8027923211169283</v>
      </c>
      <c r="W31" s="148" t="s">
        <v>13</v>
      </c>
      <c r="X31" s="92">
        <v>785</v>
      </c>
      <c r="Y31" s="86">
        <v>304</v>
      </c>
      <c r="Z31" s="10">
        <v>355</v>
      </c>
      <c r="AA31" s="73">
        <v>126</v>
      </c>
      <c r="AB31" s="92">
        <v>2355</v>
      </c>
      <c r="AC31" s="86">
        <v>808</v>
      </c>
      <c r="AD31" s="10">
        <v>1167</v>
      </c>
      <c r="AE31" s="73">
        <v>380</v>
      </c>
      <c r="AF31" s="30" t="s">
        <v>10</v>
      </c>
      <c r="AG31" s="91">
        <v>618</v>
      </c>
      <c r="AH31" s="86">
        <v>200</v>
      </c>
      <c r="AI31" s="10">
        <v>192</v>
      </c>
      <c r="AJ31" s="73">
        <v>226</v>
      </c>
      <c r="AK31" s="91">
        <v>1765</v>
      </c>
      <c r="AL31" s="86">
        <v>543</v>
      </c>
      <c r="AM31" s="10">
        <v>560</v>
      </c>
      <c r="AN31" s="73">
        <v>662</v>
      </c>
      <c r="AP31" s="131" t="str">
        <f>AF31</f>
        <v>Polsko</v>
      </c>
      <c r="AQ31" s="209">
        <f>AG31+L28+C29+X29</f>
        <v>3655</v>
      </c>
      <c r="AR31" s="111">
        <f>AK31+P28+G29+AB29</f>
        <v>9880</v>
      </c>
      <c r="AS31" s="110">
        <f t="shared" si="31"/>
        <v>2.7031463748290014</v>
      </c>
    </row>
    <row r="32" spans="1:45" ht="15" customHeight="1" x14ac:dyDescent="0.25">
      <c r="A32" s="309"/>
      <c r="B32" s="106" t="s">
        <v>55</v>
      </c>
      <c r="C32" s="92">
        <v>352</v>
      </c>
      <c r="D32" s="86">
        <v>112</v>
      </c>
      <c r="E32" s="10">
        <v>120</v>
      </c>
      <c r="F32" s="11">
        <v>120</v>
      </c>
      <c r="G32" s="92">
        <v>1851</v>
      </c>
      <c r="H32" s="86">
        <v>690</v>
      </c>
      <c r="I32" s="10">
        <v>611</v>
      </c>
      <c r="J32" s="73">
        <v>550</v>
      </c>
      <c r="K32" s="106" t="s">
        <v>7</v>
      </c>
      <c r="L32" s="92">
        <v>745</v>
      </c>
      <c r="M32" s="86">
        <v>344</v>
      </c>
      <c r="N32" s="10">
        <v>209</v>
      </c>
      <c r="O32" s="11">
        <v>192</v>
      </c>
      <c r="P32" s="92">
        <v>4587</v>
      </c>
      <c r="Q32" s="86">
        <v>2048</v>
      </c>
      <c r="R32" s="10">
        <v>1350</v>
      </c>
      <c r="S32" s="73">
        <v>1189</v>
      </c>
      <c r="T32" s="42">
        <f t="shared" si="24"/>
        <v>1097</v>
      </c>
      <c r="U32" s="43">
        <f t="shared" si="25"/>
        <v>6438</v>
      </c>
      <c r="V32" s="171">
        <f t="shared" si="26"/>
        <v>5.8687329079307204</v>
      </c>
      <c r="W32" s="148" t="s">
        <v>29</v>
      </c>
      <c r="X32" s="92">
        <v>663</v>
      </c>
      <c r="Y32" s="86">
        <v>171</v>
      </c>
      <c r="Z32" s="10">
        <v>302</v>
      </c>
      <c r="AA32" s="73">
        <v>190</v>
      </c>
      <c r="AB32" s="92">
        <v>1951</v>
      </c>
      <c r="AC32" s="86">
        <v>504</v>
      </c>
      <c r="AD32" s="10">
        <v>943</v>
      </c>
      <c r="AE32" s="73">
        <v>504</v>
      </c>
      <c r="AF32" s="30" t="s">
        <v>82</v>
      </c>
      <c r="AG32" s="91">
        <v>562</v>
      </c>
      <c r="AH32" s="86">
        <v>166</v>
      </c>
      <c r="AI32" s="10">
        <v>158</v>
      </c>
      <c r="AJ32" s="73">
        <v>238</v>
      </c>
      <c r="AK32" s="91">
        <v>1937</v>
      </c>
      <c r="AL32" s="86">
        <v>575</v>
      </c>
      <c r="AM32" s="10">
        <v>519</v>
      </c>
      <c r="AN32" s="73">
        <v>843</v>
      </c>
      <c r="AP32" s="131" t="str">
        <f>W26</f>
        <v>Izrael</v>
      </c>
      <c r="AQ32" s="209">
        <f>+X26+L30</f>
        <v>3157</v>
      </c>
      <c r="AR32" s="111">
        <f>AB26+P30</f>
        <v>33043</v>
      </c>
      <c r="AS32" s="110">
        <f t="shared" si="31"/>
        <v>10.466582198289515</v>
      </c>
    </row>
    <row r="33" spans="1:45" ht="15" customHeight="1" thickBot="1" x14ac:dyDescent="0.3">
      <c r="A33" s="310"/>
      <c r="B33" s="107" t="s">
        <v>73</v>
      </c>
      <c r="C33" s="93">
        <v>350</v>
      </c>
      <c r="D33" s="88">
        <v>124</v>
      </c>
      <c r="E33" s="75">
        <v>70</v>
      </c>
      <c r="F33" s="84">
        <v>156</v>
      </c>
      <c r="G33" s="93">
        <v>2666</v>
      </c>
      <c r="H33" s="88">
        <v>909</v>
      </c>
      <c r="I33" s="75">
        <v>474</v>
      </c>
      <c r="J33" s="76">
        <v>1283</v>
      </c>
      <c r="K33" s="107" t="s">
        <v>73</v>
      </c>
      <c r="L33" s="93">
        <v>464</v>
      </c>
      <c r="M33" s="88">
        <v>190</v>
      </c>
      <c r="N33" s="75">
        <v>203</v>
      </c>
      <c r="O33" s="84">
        <v>71</v>
      </c>
      <c r="P33" s="93">
        <v>4665</v>
      </c>
      <c r="Q33" s="88">
        <v>1546</v>
      </c>
      <c r="R33" s="75">
        <v>2272</v>
      </c>
      <c r="S33" s="76">
        <v>847</v>
      </c>
      <c r="T33" s="47">
        <f t="shared" si="24"/>
        <v>814</v>
      </c>
      <c r="U33" s="48">
        <f t="shared" si="25"/>
        <v>7331</v>
      </c>
      <c r="V33" s="174">
        <f t="shared" si="26"/>
        <v>9.0061425061425062</v>
      </c>
      <c r="W33" s="149" t="s">
        <v>12</v>
      </c>
      <c r="X33" s="93">
        <v>628</v>
      </c>
      <c r="Y33" s="88">
        <v>166</v>
      </c>
      <c r="Z33" s="75">
        <v>270</v>
      </c>
      <c r="AA33" s="76">
        <v>192</v>
      </c>
      <c r="AB33" s="93">
        <v>1628</v>
      </c>
      <c r="AC33" s="88">
        <v>377</v>
      </c>
      <c r="AD33" s="75">
        <v>726</v>
      </c>
      <c r="AE33" s="76">
        <v>525</v>
      </c>
      <c r="AF33" s="191" t="s">
        <v>11</v>
      </c>
      <c r="AG33" s="204">
        <v>543</v>
      </c>
      <c r="AH33" s="88">
        <v>187</v>
      </c>
      <c r="AI33" s="75">
        <v>110</v>
      </c>
      <c r="AJ33" s="76">
        <v>246</v>
      </c>
      <c r="AK33" s="204">
        <v>1932</v>
      </c>
      <c r="AL33" s="88">
        <v>666</v>
      </c>
      <c r="AM33" s="75">
        <v>423</v>
      </c>
      <c r="AN33" s="76">
        <v>843</v>
      </c>
      <c r="AP33" s="132" t="str">
        <f>K33</f>
        <v>Kazachstán</v>
      </c>
      <c r="AQ33" s="210">
        <f>+L33+C33</f>
        <v>814</v>
      </c>
      <c r="AR33" s="117">
        <f>+P33+G33</f>
        <v>7331</v>
      </c>
      <c r="AS33" s="211">
        <f t="shared" si="31"/>
        <v>9.0061425061425062</v>
      </c>
    </row>
    <row r="34" spans="1:45" ht="10.25" customHeight="1" x14ac:dyDescent="0.2">
      <c r="B34" s="30"/>
      <c r="C34" s="27"/>
      <c r="D34" s="27"/>
      <c r="E34" s="27"/>
      <c r="F34" s="27"/>
      <c r="G34" s="27"/>
      <c r="H34" s="27"/>
      <c r="I34" s="27"/>
      <c r="J34" s="27"/>
      <c r="K34" s="30"/>
      <c r="L34" s="27"/>
      <c r="M34" s="27"/>
      <c r="N34" s="27"/>
      <c r="O34" s="27"/>
      <c r="P34" s="27"/>
      <c r="Q34" s="27"/>
      <c r="R34" s="27"/>
      <c r="S34" s="27"/>
    </row>
    <row r="35" spans="1:45" ht="10.25" customHeight="1" x14ac:dyDescent="0.2">
      <c r="B35" s="30"/>
      <c r="C35" s="27"/>
      <c r="D35" s="27"/>
      <c r="E35" s="27"/>
      <c r="F35" s="27"/>
      <c r="G35" s="27"/>
      <c r="H35" s="27"/>
      <c r="I35" s="27"/>
      <c r="J35" s="27"/>
      <c r="K35" s="30"/>
      <c r="L35" s="27"/>
      <c r="M35" s="27"/>
      <c r="N35" s="27"/>
      <c r="O35" s="27"/>
      <c r="P35" s="27"/>
      <c r="Q35" s="27"/>
      <c r="R35" s="27"/>
      <c r="S35" s="27"/>
    </row>
    <row r="36" spans="1:45" ht="10.25" customHeight="1" x14ac:dyDescent="0.2">
      <c r="B36" s="30"/>
      <c r="C36" s="27"/>
      <c r="D36" s="27"/>
      <c r="E36" s="27"/>
      <c r="F36" s="27"/>
      <c r="G36" s="27"/>
      <c r="H36" s="27"/>
      <c r="I36" s="27"/>
      <c r="J36" s="27"/>
      <c r="K36" s="30"/>
      <c r="L36" s="27"/>
      <c r="M36" s="27"/>
      <c r="N36" s="27"/>
      <c r="O36" s="27"/>
      <c r="P36" s="27"/>
      <c r="Q36" s="27"/>
      <c r="R36" s="27"/>
      <c r="S36" s="27"/>
    </row>
    <row r="37" spans="1:45" ht="10.25" customHeight="1" x14ac:dyDescent="0.2">
      <c r="B37" s="30"/>
      <c r="C37" s="27"/>
      <c r="D37" s="27"/>
      <c r="E37" s="27"/>
      <c r="F37" s="27"/>
      <c r="G37" s="27"/>
      <c r="H37" s="27"/>
      <c r="I37" s="27"/>
      <c r="J37" s="27"/>
      <c r="K37" s="30"/>
      <c r="L37" s="27"/>
      <c r="M37" s="27"/>
      <c r="N37" s="27"/>
      <c r="O37" s="27"/>
      <c r="P37" s="27"/>
      <c r="Q37" s="27"/>
      <c r="R37" s="27"/>
      <c r="S37" s="27"/>
    </row>
    <row r="38" spans="1:45" ht="10.25" customHeight="1" x14ac:dyDescent="0.2">
      <c r="B38" s="30"/>
      <c r="C38" s="27"/>
      <c r="D38" s="27"/>
      <c r="E38" s="27"/>
      <c r="F38" s="27"/>
      <c r="G38" s="27"/>
      <c r="H38" s="27"/>
      <c r="I38" s="27"/>
      <c r="J38" s="27"/>
      <c r="K38" s="30"/>
      <c r="L38" s="27"/>
      <c r="M38" s="27"/>
      <c r="N38" s="27"/>
      <c r="O38" s="27"/>
      <c r="P38" s="27"/>
      <c r="Q38" s="27"/>
      <c r="R38" s="27"/>
      <c r="S38" s="27"/>
    </row>
    <row r="39" spans="1:45" ht="10.25" customHeight="1" x14ac:dyDescent="0.2">
      <c r="B39" s="30"/>
      <c r="C39" s="27"/>
      <c r="D39" s="27"/>
      <c r="E39" s="27"/>
      <c r="F39" s="27"/>
      <c r="G39" s="27"/>
      <c r="H39" s="27"/>
      <c r="I39" s="27"/>
      <c r="J39" s="27"/>
      <c r="K39" s="30"/>
      <c r="L39" s="27"/>
      <c r="M39" s="27"/>
      <c r="N39" s="27"/>
      <c r="O39" s="27"/>
      <c r="P39" s="27"/>
      <c r="Q39" s="27"/>
      <c r="R39" s="27"/>
      <c r="S39" s="27"/>
    </row>
    <row r="40" spans="1:45" ht="10.25" customHeight="1" x14ac:dyDescent="0.2">
      <c r="B40" s="30"/>
      <c r="K40" s="30"/>
    </row>
    <row r="41" spans="1:45" ht="10.25" customHeight="1" x14ac:dyDescent="0.2">
      <c r="B41" s="30"/>
      <c r="C41" s="27"/>
      <c r="D41" s="27"/>
      <c r="E41" s="27"/>
      <c r="F41" s="27"/>
      <c r="G41" s="27"/>
      <c r="H41" s="27"/>
      <c r="I41" s="27"/>
      <c r="J41" s="27"/>
      <c r="K41" s="30"/>
      <c r="L41" s="27"/>
      <c r="M41" s="27"/>
      <c r="N41" s="27"/>
      <c r="O41" s="27"/>
      <c r="P41" s="27"/>
      <c r="Q41" s="27"/>
      <c r="R41" s="27"/>
      <c r="S41" s="27"/>
    </row>
    <row r="42" spans="1:45" ht="10.25" customHeight="1" x14ac:dyDescent="0.2">
      <c r="B42" s="30"/>
      <c r="K42" s="30"/>
    </row>
    <row r="43" spans="1:45" x14ac:dyDescent="0.2">
      <c r="B43" s="30"/>
      <c r="C43" s="27"/>
      <c r="D43" s="27"/>
      <c r="E43" s="27"/>
      <c r="F43" s="27"/>
      <c r="G43" s="27"/>
      <c r="H43" s="27"/>
      <c r="I43" s="27"/>
      <c r="J43" s="27"/>
      <c r="K43" s="30"/>
      <c r="L43" s="27"/>
      <c r="M43" s="27"/>
      <c r="N43" s="27"/>
      <c r="O43" s="27"/>
      <c r="P43" s="27"/>
      <c r="Q43" s="27"/>
      <c r="R43" s="27"/>
      <c r="S43" s="27"/>
    </row>
    <row r="44" spans="1:45" x14ac:dyDescent="0.2">
      <c r="B44" s="30"/>
      <c r="C44" s="27"/>
      <c r="D44" s="27"/>
      <c r="E44" s="27"/>
      <c r="F44" s="27"/>
      <c r="G44" s="27"/>
      <c r="H44" s="27"/>
      <c r="I44" s="27"/>
      <c r="J44" s="27"/>
      <c r="K44" s="30"/>
      <c r="L44" s="27"/>
      <c r="M44" s="27"/>
      <c r="N44" s="27"/>
      <c r="O44" s="27"/>
      <c r="P44" s="27"/>
      <c r="Q44" s="27"/>
      <c r="R44" s="27"/>
      <c r="S44" s="27"/>
    </row>
    <row r="47" spans="1:45" ht="12" x14ac:dyDescent="0.2">
      <c r="B47" s="21"/>
      <c r="K47" s="21"/>
    </row>
    <row r="49" spans="2:19" x14ac:dyDescent="0.2">
      <c r="B49" s="30"/>
      <c r="C49" s="27"/>
      <c r="D49" s="27"/>
      <c r="E49" s="27"/>
      <c r="F49" s="27"/>
      <c r="G49" s="27"/>
      <c r="H49" s="27"/>
      <c r="I49" s="27"/>
      <c r="J49" s="27"/>
      <c r="K49" s="30"/>
      <c r="L49" s="27"/>
      <c r="M49" s="27"/>
      <c r="N49" s="27"/>
      <c r="O49" s="27"/>
      <c r="P49" s="27"/>
      <c r="Q49" s="27"/>
      <c r="R49" s="27"/>
      <c r="S49" s="27"/>
    </row>
  </sheetData>
  <mergeCells count="22">
    <mergeCell ref="L2:O2"/>
    <mergeCell ref="P2:S2"/>
    <mergeCell ref="K2:K3"/>
    <mergeCell ref="B2:B3"/>
    <mergeCell ref="C2:F2"/>
    <mergeCell ref="G2:J2"/>
    <mergeCell ref="AQ1:AS1"/>
    <mergeCell ref="AS2:AS3"/>
    <mergeCell ref="A19:A33"/>
    <mergeCell ref="AF1:AN1"/>
    <mergeCell ref="AF2:AF3"/>
    <mergeCell ref="AG2:AJ2"/>
    <mergeCell ref="AK2:AN2"/>
    <mergeCell ref="T1:V1"/>
    <mergeCell ref="V2:V3"/>
    <mergeCell ref="A4:A18"/>
    <mergeCell ref="W1:AE1"/>
    <mergeCell ref="W2:W3"/>
    <mergeCell ref="X2:AA2"/>
    <mergeCell ref="AB2:AE2"/>
    <mergeCell ref="B1:J1"/>
    <mergeCell ref="K1:S1"/>
  </mergeCells>
  <pageMargins left="0.25" right="0.25" top="0.75" bottom="0.75" header="0.3" footer="0.3"/>
  <pageSetup paperSize="8" scale="60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D0449-8AEA-46B1-81C1-35CA5D22CFAF}">
  <sheetPr>
    <tabColor theme="0" tint="-0.499984740745262"/>
  </sheetPr>
  <dimension ref="A1:AP34"/>
  <sheetViews>
    <sheetView zoomScale="130" zoomScaleNormal="130" workbookViewId="0">
      <selection activeCell="A5" sqref="A5:A19"/>
    </sheetView>
  </sheetViews>
  <sheetFormatPr defaultRowHeight="12.5" x14ac:dyDescent="0.25"/>
  <cols>
    <col min="1" max="1" width="9.1796875" style="1"/>
    <col min="2" max="2" width="14.6328125" customWidth="1"/>
    <col min="11" max="11" width="14.6328125" customWidth="1"/>
    <col min="20" max="20" width="14.6328125" customWidth="1"/>
    <col min="29" max="29" width="14.6328125" customWidth="1"/>
    <col min="39" max="39" width="15.7265625" style="1" customWidth="1"/>
    <col min="40" max="41" width="11.54296875" style="1" bestFit="1" customWidth="1"/>
    <col min="42" max="42" width="11.6328125" style="1" customWidth="1"/>
  </cols>
  <sheetData>
    <row r="1" spans="1:42" ht="13" customHeight="1" x14ac:dyDescent="0.25">
      <c r="A1" s="71"/>
      <c r="B1" s="321" t="s">
        <v>91</v>
      </c>
      <c r="C1" s="322"/>
      <c r="D1" s="322"/>
      <c r="E1" s="322"/>
      <c r="F1" s="322"/>
      <c r="G1" s="322"/>
      <c r="H1" s="322"/>
      <c r="I1" s="322"/>
      <c r="J1" s="322"/>
      <c r="K1" s="321" t="s">
        <v>90</v>
      </c>
      <c r="L1" s="322"/>
      <c r="M1" s="322"/>
      <c r="N1" s="322"/>
      <c r="O1" s="322"/>
      <c r="P1" s="322"/>
      <c r="Q1" s="322"/>
      <c r="R1" s="322"/>
      <c r="S1" s="322"/>
      <c r="T1" s="321" t="s">
        <v>89</v>
      </c>
      <c r="U1" s="322"/>
      <c r="V1" s="322"/>
      <c r="W1" s="322"/>
      <c r="X1" s="322"/>
      <c r="Y1" s="322"/>
      <c r="Z1" s="322"/>
      <c r="AA1" s="322"/>
      <c r="AB1" s="322"/>
      <c r="AC1" s="321" t="s">
        <v>88</v>
      </c>
      <c r="AD1" s="322"/>
      <c r="AE1" s="322"/>
      <c r="AF1" s="322"/>
      <c r="AG1" s="322"/>
      <c r="AH1" s="322"/>
      <c r="AI1" s="322"/>
      <c r="AJ1" s="322"/>
      <c r="AK1" s="333"/>
      <c r="AM1" s="325" t="s">
        <v>92</v>
      </c>
      <c r="AN1" s="326"/>
      <c r="AO1" s="326"/>
      <c r="AP1" s="327"/>
    </row>
    <row r="2" spans="1:42" ht="13" customHeight="1" thickBot="1" x14ac:dyDescent="0.3">
      <c r="A2" s="71"/>
      <c r="B2" s="323"/>
      <c r="C2" s="324"/>
      <c r="D2" s="324"/>
      <c r="E2" s="324"/>
      <c r="F2" s="324"/>
      <c r="G2" s="324"/>
      <c r="H2" s="324"/>
      <c r="I2" s="324"/>
      <c r="J2" s="324"/>
      <c r="K2" s="323"/>
      <c r="L2" s="324"/>
      <c r="M2" s="324"/>
      <c r="N2" s="324"/>
      <c r="O2" s="324"/>
      <c r="P2" s="324"/>
      <c r="Q2" s="324"/>
      <c r="R2" s="324"/>
      <c r="S2" s="324"/>
      <c r="T2" s="323"/>
      <c r="U2" s="324"/>
      <c r="V2" s="324"/>
      <c r="W2" s="324"/>
      <c r="X2" s="324"/>
      <c r="Y2" s="324"/>
      <c r="Z2" s="324"/>
      <c r="AA2" s="324"/>
      <c r="AB2" s="324"/>
      <c r="AC2" s="323"/>
      <c r="AD2" s="324"/>
      <c r="AE2" s="324"/>
      <c r="AF2" s="324"/>
      <c r="AG2" s="324"/>
      <c r="AH2" s="324"/>
      <c r="AI2" s="324"/>
      <c r="AJ2" s="324"/>
      <c r="AK2" s="334"/>
      <c r="AM2" s="328"/>
      <c r="AN2" s="329"/>
      <c r="AO2" s="329"/>
      <c r="AP2" s="330"/>
    </row>
    <row r="3" spans="1:42" ht="13" customHeight="1" x14ac:dyDescent="0.25">
      <c r="A3" s="71"/>
      <c r="B3" s="319"/>
      <c r="C3" s="298" t="s">
        <v>0</v>
      </c>
      <c r="D3" s="258"/>
      <c r="E3" s="258"/>
      <c r="F3" s="301"/>
      <c r="G3" s="298" t="s">
        <v>1</v>
      </c>
      <c r="H3" s="258"/>
      <c r="I3" s="258"/>
      <c r="J3" s="301"/>
      <c r="K3" s="319"/>
      <c r="L3" s="298" t="s">
        <v>0</v>
      </c>
      <c r="M3" s="258"/>
      <c r="N3" s="258"/>
      <c r="O3" s="301"/>
      <c r="P3" s="298" t="s">
        <v>1</v>
      </c>
      <c r="Q3" s="258"/>
      <c r="R3" s="258"/>
      <c r="S3" s="301"/>
      <c r="T3" s="314"/>
      <c r="U3" s="298" t="s">
        <v>0</v>
      </c>
      <c r="V3" s="258"/>
      <c r="W3" s="258"/>
      <c r="X3" s="301"/>
      <c r="Y3" s="278" t="s">
        <v>1</v>
      </c>
      <c r="Z3" s="258"/>
      <c r="AA3" s="258"/>
      <c r="AB3" s="260"/>
      <c r="AC3" s="319"/>
      <c r="AD3" s="298" t="s">
        <v>0</v>
      </c>
      <c r="AE3" s="258"/>
      <c r="AF3" s="258"/>
      <c r="AG3" s="301"/>
      <c r="AH3" s="298" t="s">
        <v>1</v>
      </c>
      <c r="AI3" s="258"/>
      <c r="AJ3" s="258"/>
      <c r="AK3" s="301"/>
      <c r="AM3" s="233"/>
      <c r="AN3" s="331" t="s">
        <v>58</v>
      </c>
      <c r="AO3" s="331" t="s">
        <v>1</v>
      </c>
      <c r="AP3" s="293" t="s">
        <v>59</v>
      </c>
    </row>
    <row r="4" spans="1:42" ht="13" thickBot="1" x14ac:dyDescent="0.3">
      <c r="A4" s="222"/>
      <c r="B4" s="320"/>
      <c r="C4" s="225" t="s">
        <v>86</v>
      </c>
      <c r="D4" s="213" t="s">
        <v>60</v>
      </c>
      <c r="E4" s="213" t="s">
        <v>61</v>
      </c>
      <c r="F4" s="215" t="s">
        <v>62</v>
      </c>
      <c r="G4" s="225" t="s">
        <v>86</v>
      </c>
      <c r="H4" s="213" t="s">
        <v>60</v>
      </c>
      <c r="I4" s="213" t="s">
        <v>61</v>
      </c>
      <c r="J4" s="215" t="s">
        <v>62</v>
      </c>
      <c r="K4" s="320"/>
      <c r="L4" s="225" t="s">
        <v>76</v>
      </c>
      <c r="M4" s="213" t="s">
        <v>63</v>
      </c>
      <c r="N4" s="213" t="s">
        <v>64</v>
      </c>
      <c r="O4" s="215" t="s">
        <v>36</v>
      </c>
      <c r="P4" s="225" t="s">
        <v>76</v>
      </c>
      <c r="Q4" s="213" t="s">
        <v>63</v>
      </c>
      <c r="R4" s="213" t="s">
        <v>64</v>
      </c>
      <c r="S4" s="215" t="s">
        <v>36</v>
      </c>
      <c r="T4" s="335"/>
      <c r="U4" s="225" t="s">
        <v>87</v>
      </c>
      <c r="V4" s="213" t="s">
        <v>17</v>
      </c>
      <c r="W4" s="213" t="s">
        <v>18</v>
      </c>
      <c r="X4" s="215" t="s">
        <v>19</v>
      </c>
      <c r="Y4" s="224" t="s">
        <v>87</v>
      </c>
      <c r="Z4" s="213" t="s">
        <v>17</v>
      </c>
      <c r="AA4" s="213" t="s">
        <v>18</v>
      </c>
      <c r="AB4" s="214" t="s">
        <v>19</v>
      </c>
      <c r="AC4" s="320"/>
      <c r="AD4" s="225" t="s">
        <v>47</v>
      </c>
      <c r="AE4" s="213" t="s">
        <v>46</v>
      </c>
      <c r="AF4" s="213" t="s">
        <v>45</v>
      </c>
      <c r="AG4" s="215" t="s">
        <v>44</v>
      </c>
      <c r="AH4" s="225" t="s">
        <v>47</v>
      </c>
      <c r="AI4" s="213" t="s">
        <v>46</v>
      </c>
      <c r="AJ4" s="213" t="s">
        <v>45</v>
      </c>
      <c r="AK4" s="215" t="s">
        <v>44</v>
      </c>
      <c r="AM4" s="212"/>
      <c r="AN4" s="332"/>
      <c r="AO4" s="332"/>
      <c r="AP4" s="294"/>
    </row>
    <row r="5" spans="1:42" ht="13" customHeight="1" x14ac:dyDescent="0.3">
      <c r="A5" s="308" t="s">
        <v>22</v>
      </c>
      <c r="B5" s="145" t="s">
        <v>20</v>
      </c>
      <c r="C5" s="226">
        <v>123869</v>
      </c>
      <c r="D5" s="141">
        <v>33990</v>
      </c>
      <c r="E5" s="141">
        <v>41163</v>
      </c>
      <c r="F5" s="227">
        <v>48716</v>
      </c>
      <c r="G5" s="226">
        <v>424805</v>
      </c>
      <c r="H5" s="142">
        <v>114168</v>
      </c>
      <c r="I5" s="142">
        <v>146461</v>
      </c>
      <c r="J5" s="143">
        <v>164176</v>
      </c>
      <c r="K5" s="145" t="s">
        <v>20</v>
      </c>
      <c r="L5" s="226">
        <v>150478</v>
      </c>
      <c r="M5" s="141">
        <v>42535</v>
      </c>
      <c r="N5" s="141">
        <v>57633</v>
      </c>
      <c r="O5" s="227">
        <v>50310</v>
      </c>
      <c r="P5" s="226">
        <v>504087</v>
      </c>
      <c r="Q5" s="142">
        <v>146273</v>
      </c>
      <c r="R5" s="142">
        <v>191854</v>
      </c>
      <c r="S5" s="143">
        <v>165960</v>
      </c>
      <c r="T5" s="188" t="s">
        <v>20</v>
      </c>
      <c r="U5" s="226">
        <v>158621</v>
      </c>
      <c r="V5" s="141">
        <v>56244</v>
      </c>
      <c r="W5" s="141">
        <v>55668</v>
      </c>
      <c r="X5" s="227">
        <v>46709</v>
      </c>
      <c r="Y5" s="151">
        <v>581082</v>
      </c>
      <c r="Z5" s="142">
        <v>199606</v>
      </c>
      <c r="AA5" s="142">
        <v>201503</v>
      </c>
      <c r="AB5" s="219">
        <v>179973</v>
      </c>
      <c r="AC5" s="145" t="s">
        <v>20</v>
      </c>
      <c r="AD5" s="226">
        <v>154278</v>
      </c>
      <c r="AE5" s="141">
        <v>55763</v>
      </c>
      <c r="AF5" s="141">
        <v>47305</v>
      </c>
      <c r="AG5" s="227">
        <v>51210</v>
      </c>
      <c r="AH5" s="226">
        <v>534553</v>
      </c>
      <c r="AI5" s="142">
        <v>206402</v>
      </c>
      <c r="AJ5" s="142">
        <v>164542</v>
      </c>
      <c r="AK5" s="143">
        <v>163609</v>
      </c>
      <c r="AL5" s="220"/>
      <c r="AM5" s="127" t="s">
        <v>20</v>
      </c>
      <c r="AN5" s="122">
        <f>AD5+U5+C5+L5</f>
        <v>587246</v>
      </c>
      <c r="AO5" s="119">
        <f>AH5+Y5+P5+G5</f>
        <v>2044527</v>
      </c>
      <c r="AP5" s="120">
        <f>AO5/AN5</f>
        <v>3.4815511727623516</v>
      </c>
    </row>
    <row r="6" spans="1:42" ht="12" customHeight="1" x14ac:dyDescent="0.3">
      <c r="A6" s="309"/>
      <c r="B6" s="80" t="s">
        <v>5</v>
      </c>
      <c r="C6" s="228"/>
      <c r="D6" s="18"/>
      <c r="E6" s="18"/>
      <c r="F6" s="100"/>
      <c r="G6" s="228"/>
      <c r="H6" s="12"/>
      <c r="I6" s="12"/>
      <c r="J6" s="72"/>
      <c r="K6" s="80" t="s">
        <v>5</v>
      </c>
      <c r="L6" s="228"/>
      <c r="M6" s="18"/>
      <c r="N6" s="18"/>
      <c r="O6" s="100"/>
      <c r="P6" s="228"/>
      <c r="Q6" s="12"/>
      <c r="R6" s="12"/>
      <c r="S6" s="72"/>
      <c r="T6" s="1" t="s">
        <v>5</v>
      </c>
      <c r="U6" s="228"/>
      <c r="V6" s="18"/>
      <c r="W6" s="18"/>
      <c r="X6" s="100"/>
      <c r="Y6" s="89"/>
      <c r="Z6" s="12"/>
      <c r="AA6" s="12"/>
      <c r="AB6" s="13"/>
      <c r="AC6" s="80" t="s">
        <v>5</v>
      </c>
      <c r="AD6" s="228"/>
      <c r="AE6" s="18"/>
      <c r="AF6" s="18"/>
      <c r="AG6" s="100"/>
      <c r="AH6" s="228"/>
      <c r="AI6" s="12"/>
      <c r="AJ6" s="12"/>
      <c r="AK6" s="72"/>
      <c r="AM6" s="128" t="s">
        <v>83</v>
      </c>
      <c r="AN6" s="123"/>
      <c r="AO6" s="79"/>
      <c r="AP6" s="81"/>
    </row>
    <row r="7" spans="1:42" x14ac:dyDescent="0.25">
      <c r="A7" s="309"/>
      <c r="B7" s="146" t="s">
        <v>3</v>
      </c>
      <c r="C7" s="229">
        <v>37078</v>
      </c>
      <c r="D7" s="19">
        <v>9580</v>
      </c>
      <c r="E7" s="19">
        <v>12686</v>
      </c>
      <c r="F7" s="74">
        <v>14812</v>
      </c>
      <c r="G7" s="229">
        <v>103945</v>
      </c>
      <c r="H7" s="10">
        <v>24509</v>
      </c>
      <c r="I7" s="10">
        <v>37864</v>
      </c>
      <c r="J7" s="73">
        <v>41572</v>
      </c>
      <c r="K7" s="146" t="s">
        <v>3</v>
      </c>
      <c r="L7" s="229">
        <v>56752</v>
      </c>
      <c r="M7" s="19">
        <v>13668</v>
      </c>
      <c r="N7" s="19">
        <v>19417</v>
      </c>
      <c r="O7" s="74">
        <v>23667</v>
      </c>
      <c r="P7" s="229">
        <v>170538</v>
      </c>
      <c r="Q7" s="10">
        <v>42094</v>
      </c>
      <c r="R7" s="10">
        <v>59485</v>
      </c>
      <c r="S7" s="73">
        <v>68959</v>
      </c>
      <c r="T7" s="113" t="s">
        <v>3</v>
      </c>
      <c r="U7" s="229">
        <v>58524</v>
      </c>
      <c r="V7" s="19">
        <v>23789</v>
      </c>
      <c r="W7" s="19">
        <v>19224</v>
      </c>
      <c r="X7" s="74">
        <v>15511</v>
      </c>
      <c r="Y7" s="87">
        <v>198728</v>
      </c>
      <c r="Z7" s="10">
        <v>84200</v>
      </c>
      <c r="AA7" s="10">
        <v>62943</v>
      </c>
      <c r="AB7" s="11">
        <v>51585</v>
      </c>
      <c r="AC7" s="146" t="s">
        <v>3</v>
      </c>
      <c r="AD7" s="229">
        <v>49599</v>
      </c>
      <c r="AE7" s="19">
        <v>18282</v>
      </c>
      <c r="AF7" s="19">
        <v>17614</v>
      </c>
      <c r="AG7" s="74">
        <v>13703</v>
      </c>
      <c r="AH7" s="229">
        <v>144614</v>
      </c>
      <c r="AI7" s="10">
        <v>56770</v>
      </c>
      <c r="AJ7" s="10">
        <v>51128</v>
      </c>
      <c r="AK7" s="73">
        <v>36716</v>
      </c>
      <c r="AM7" s="104" t="s">
        <v>3</v>
      </c>
      <c r="AN7" s="124">
        <f>AD7+U7+C7+L7</f>
        <v>201953</v>
      </c>
      <c r="AO7" s="111">
        <f>AH7+Y7+P7+G7</f>
        <v>617825</v>
      </c>
      <c r="AP7" s="110">
        <f>AO7/AN7</f>
        <v>3.0592514099815302</v>
      </c>
    </row>
    <row r="8" spans="1:42" x14ac:dyDescent="0.25">
      <c r="A8" s="309"/>
      <c r="B8" s="146" t="s">
        <v>4</v>
      </c>
      <c r="C8" s="229">
        <v>86791</v>
      </c>
      <c r="D8" s="19">
        <v>24410</v>
      </c>
      <c r="E8" s="19">
        <v>28477</v>
      </c>
      <c r="F8" s="74">
        <v>33904</v>
      </c>
      <c r="G8" s="229">
        <v>320860</v>
      </c>
      <c r="H8" s="19">
        <v>89659</v>
      </c>
      <c r="I8" s="19">
        <v>108597</v>
      </c>
      <c r="J8" s="74">
        <v>122604</v>
      </c>
      <c r="K8" s="146" t="s">
        <v>4</v>
      </c>
      <c r="L8" s="229">
        <v>93726</v>
      </c>
      <c r="M8" s="19">
        <v>28867</v>
      </c>
      <c r="N8" s="19">
        <v>38216</v>
      </c>
      <c r="O8" s="74">
        <v>26643</v>
      </c>
      <c r="P8" s="229">
        <v>333549</v>
      </c>
      <c r="Q8" s="19">
        <v>104179</v>
      </c>
      <c r="R8" s="19">
        <v>132369</v>
      </c>
      <c r="S8" s="74">
        <v>97001</v>
      </c>
      <c r="T8" s="113" t="s">
        <v>4</v>
      </c>
      <c r="U8" s="229">
        <v>100097</v>
      </c>
      <c r="V8" s="19">
        <v>32455</v>
      </c>
      <c r="W8" s="19">
        <v>36444</v>
      </c>
      <c r="X8" s="74">
        <v>31198</v>
      </c>
      <c r="Y8" s="87">
        <v>382354</v>
      </c>
      <c r="Z8" s="19">
        <v>115406</v>
      </c>
      <c r="AA8" s="19">
        <v>138560</v>
      </c>
      <c r="AB8" s="20">
        <v>128388</v>
      </c>
      <c r="AC8" s="146" t="s">
        <v>4</v>
      </c>
      <c r="AD8" s="229">
        <v>104679</v>
      </c>
      <c r="AE8" s="19">
        <v>37481</v>
      </c>
      <c r="AF8" s="19">
        <v>29691</v>
      </c>
      <c r="AG8" s="74">
        <v>37507</v>
      </c>
      <c r="AH8" s="229">
        <v>389939</v>
      </c>
      <c r="AI8" s="19">
        <v>149632</v>
      </c>
      <c r="AJ8" s="19">
        <v>113414</v>
      </c>
      <c r="AK8" s="74">
        <v>126893</v>
      </c>
      <c r="AM8" s="104" t="s">
        <v>4</v>
      </c>
      <c r="AN8" s="124">
        <f>AD8+U8+C8+L8</f>
        <v>385293</v>
      </c>
      <c r="AO8" s="111">
        <f>AH8+Y8+P8+G8</f>
        <v>1426702</v>
      </c>
      <c r="AP8" s="110">
        <f>AO8/AN8</f>
        <v>3.7029014282636852</v>
      </c>
    </row>
    <row r="9" spans="1:42" x14ac:dyDescent="0.25">
      <c r="A9" s="309"/>
      <c r="B9" s="147" t="s">
        <v>2</v>
      </c>
      <c r="C9" s="230"/>
      <c r="D9" s="10"/>
      <c r="E9" s="10"/>
      <c r="F9" s="73"/>
      <c r="G9" s="230"/>
      <c r="H9" s="10"/>
      <c r="I9" s="10"/>
      <c r="J9" s="73"/>
      <c r="K9" s="147" t="s">
        <v>2</v>
      </c>
      <c r="L9" s="230"/>
      <c r="M9" s="10"/>
      <c r="N9" s="10"/>
      <c r="O9" s="73"/>
      <c r="P9" s="230"/>
      <c r="Q9" s="10"/>
      <c r="R9" s="10"/>
      <c r="S9" s="73"/>
      <c r="T9" s="114" t="s">
        <v>2</v>
      </c>
      <c r="U9" s="230"/>
      <c r="V9" s="10"/>
      <c r="W9" s="10"/>
      <c r="X9" s="73"/>
      <c r="Y9" s="86"/>
      <c r="Z9" s="10"/>
      <c r="AA9" s="10"/>
      <c r="AB9" s="11"/>
      <c r="AC9" s="147" t="s">
        <v>2</v>
      </c>
      <c r="AD9" s="229"/>
      <c r="AE9" s="10"/>
      <c r="AF9" s="10"/>
      <c r="AG9" s="73"/>
      <c r="AH9" s="229"/>
      <c r="AI9" s="10"/>
      <c r="AJ9" s="10"/>
      <c r="AK9" s="73"/>
      <c r="AM9" s="105" t="s">
        <v>2</v>
      </c>
      <c r="AN9" s="124"/>
      <c r="AO9" s="111"/>
      <c r="AP9" s="110"/>
    </row>
    <row r="10" spans="1:42" x14ac:dyDescent="0.25">
      <c r="A10" s="309"/>
      <c r="B10" s="148" t="s">
        <v>6</v>
      </c>
      <c r="C10" s="230">
        <v>59755</v>
      </c>
      <c r="D10" s="10">
        <v>15691</v>
      </c>
      <c r="E10" s="10">
        <v>20270</v>
      </c>
      <c r="F10" s="73">
        <v>23794</v>
      </c>
      <c r="G10" s="230">
        <v>222888</v>
      </c>
      <c r="H10" s="10">
        <v>56865</v>
      </c>
      <c r="I10" s="10">
        <v>77698</v>
      </c>
      <c r="J10" s="73">
        <v>88325</v>
      </c>
      <c r="K10" s="148" t="s">
        <v>6</v>
      </c>
      <c r="L10" s="230">
        <v>51151</v>
      </c>
      <c r="M10" s="10">
        <v>16954</v>
      </c>
      <c r="N10" s="10">
        <v>22605</v>
      </c>
      <c r="O10" s="73">
        <v>11592</v>
      </c>
      <c r="P10" s="230">
        <v>189376</v>
      </c>
      <c r="Q10" s="10">
        <v>64846</v>
      </c>
      <c r="R10" s="10">
        <v>79672</v>
      </c>
      <c r="S10" s="73">
        <v>44858</v>
      </c>
      <c r="T10" s="30" t="s">
        <v>6</v>
      </c>
      <c r="U10" s="230">
        <v>46867</v>
      </c>
      <c r="V10" s="10">
        <v>12889</v>
      </c>
      <c r="W10" s="10">
        <v>16812</v>
      </c>
      <c r="X10" s="73">
        <v>17166</v>
      </c>
      <c r="Y10" s="86">
        <v>167241</v>
      </c>
      <c r="Z10" s="10">
        <v>42859</v>
      </c>
      <c r="AA10" s="10">
        <v>56732</v>
      </c>
      <c r="AB10" s="11">
        <v>67650</v>
      </c>
      <c r="AC10" s="148" t="s">
        <v>6</v>
      </c>
      <c r="AD10" s="229">
        <v>67984</v>
      </c>
      <c r="AE10" s="10">
        <v>24052</v>
      </c>
      <c r="AF10" s="10">
        <v>19258</v>
      </c>
      <c r="AG10" s="73">
        <v>24674</v>
      </c>
      <c r="AH10" s="229">
        <v>254476</v>
      </c>
      <c r="AI10" s="10">
        <v>94781</v>
      </c>
      <c r="AJ10" s="10">
        <v>74827</v>
      </c>
      <c r="AK10" s="73">
        <v>84868</v>
      </c>
      <c r="AM10" s="106" t="s">
        <v>6</v>
      </c>
      <c r="AN10" s="124">
        <f t="shared" ref="AN10" si="0">AD10+U10+C10+L10</f>
        <v>225757</v>
      </c>
      <c r="AO10" s="111">
        <f t="shared" ref="AO10" si="1">AH10+Y10+P10+G10</f>
        <v>833981</v>
      </c>
      <c r="AP10" s="110">
        <f t="shared" ref="AP10:AP19" si="2">AO10/AN10</f>
        <v>3.6941534481765794</v>
      </c>
    </row>
    <row r="11" spans="1:42" x14ac:dyDescent="0.25">
      <c r="A11" s="309"/>
      <c r="B11" s="148" t="s">
        <v>9</v>
      </c>
      <c r="C11" s="230">
        <v>3416</v>
      </c>
      <c r="D11" s="10">
        <v>1133</v>
      </c>
      <c r="E11" s="10">
        <v>1105</v>
      </c>
      <c r="F11" s="73">
        <v>1178</v>
      </c>
      <c r="G11" s="230">
        <v>15816</v>
      </c>
      <c r="H11" s="10">
        <v>5088</v>
      </c>
      <c r="I11" s="10">
        <v>5699</v>
      </c>
      <c r="J11" s="73">
        <v>5029</v>
      </c>
      <c r="K11" s="148" t="s">
        <v>8</v>
      </c>
      <c r="L11" s="230">
        <v>4732</v>
      </c>
      <c r="M11" s="10">
        <v>928</v>
      </c>
      <c r="N11" s="10">
        <v>1787</v>
      </c>
      <c r="O11" s="73">
        <v>2017</v>
      </c>
      <c r="P11" s="230">
        <v>10969</v>
      </c>
      <c r="Q11" s="10">
        <v>2038</v>
      </c>
      <c r="R11" s="10">
        <v>4238</v>
      </c>
      <c r="S11" s="73">
        <v>4693</v>
      </c>
      <c r="T11" s="30" t="s">
        <v>8</v>
      </c>
      <c r="U11" s="230">
        <v>4224</v>
      </c>
      <c r="V11" s="10">
        <v>1665</v>
      </c>
      <c r="W11" s="10">
        <v>1613</v>
      </c>
      <c r="X11" s="73">
        <v>946</v>
      </c>
      <c r="Y11" s="86">
        <v>11341</v>
      </c>
      <c r="Z11" s="10">
        <v>4811</v>
      </c>
      <c r="AA11" s="10">
        <v>4267</v>
      </c>
      <c r="AB11" s="11">
        <v>2263</v>
      </c>
      <c r="AC11" s="148" t="s">
        <v>9</v>
      </c>
      <c r="AD11" s="229">
        <v>4256</v>
      </c>
      <c r="AE11" s="10">
        <v>1375</v>
      </c>
      <c r="AF11" s="10">
        <v>1342</v>
      </c>
      <c r="AG11" s="73">
        <v>1539</v>
      </c>
      <c r="AH11" s="229">
        <v>20622</v>
      </c>
      <c r="AI11" s="10">
        <v>6963</v>
      </c>
      <c r="AJ11" s="10">
        <v>6709</v>
      </c>
      <c r="AK11" s="73">
        <v>6950</v>
      </c>
      <c r="AM11" s="106" t="s">
        <v>9</v>
      </c>
      <c r="AN11" s="124">
        <f>AD11+U14+C11+L14</f>
        <v>14439</v>
      </c>
      <c r="AO11" s="111">
        <f>AH11+Y14+P14+G11</f>
        <v>71681</v>
      </c>
      <c r="AP11" s="110">
        <f t="shared" si="2"/>
        <v>4.9644019668952142</v>
      </c>
    </row>
    <row r="12" spans="1:42" x14ac:dyDescent="0.25">
      <c r="A12" s="309"/>
      <c r="B12" s="148" t="s">
        <v>72</v>
      </c>
      <c r="C12" s="230">
        <v>2244</v>
      </c>
      <c r="D12" s="10">
        <v>563</v>
      </c>
      <c r="E12" s="10">
        <v>848</v>
      </c>
      <c r="F12" s="73">
        <v>833</v>
      </c>
      <c r="G12" s="230">
        <v>2438</v>
      </c>
      <c r="H12" s="10">
        <v>615</v>
      </c>
      <c r="I12" s="10">
        <v>893</v>
      </c>
      <c r="J12" s="73">
        <v>930</v>
      </c>
      <c r="K12" s="148" t="s">
        <v>72</v>
      </c>
      <c r="L12" s="230">
        <v>3934</v>
      </c>
      <c r="M12" s="10">
        <v>1117</v>
      </c>
      <c r="N12" s="10">
        <v>1471</v>
      </c>
      <c r="O12" s="73">
        <v>1346</v>
      </c>
      <c r="P12" s="230">
        <v>4240</v>
      </c>
      <c r="Q12" s="10">
        <v>1192</v>
      </c>
      <c r="R12" s="10">
        <v>1617</v>
      </c>
      <c r="S12" s="73">
        <v>1431</v>
      </c>
      <c r="T12" s="30" t="s">
        <v>10</v>
      </c>
      <c r="U12" s="230">
        <v>3709</v>
      </c>
      <c r="V12" s="10">
        <v>1130</v>
      </c>
      <c r="W12" s="10">
        <v>1782</v>
      </c>
      <c r="X12" s="73">
        <v>797</v>
      </c>
      <c r="Y12" s="86">
        <v>8234</v>
      </c>
      <c r="Z12" s="10">
        <v>2652</v>
      </c>
      <c r="AA12" s="10">
        <v>3939</v>
      </c>
      <c r="AB12" s="11">
        <v>1643</v>
      </c>
      <c r="AC12" s="148" t="s">
        <v>8</v>
      </c>
      <c r="AD12" s="229">
        <v>3420</v>
      </c>
      <c r="AE12" s="10">
        <v>1236</v>
      </c>
      <c r="AF12" s="10">
        <v>1169</v>
      </c>
      <c r="AG12" s="73">
        <v>1015</v>
      </c>
      <c r="AH12" s="229">
        <v>8027</v>
      </c>
      <c r="AI12" s="10">
        <v>2927</v>
      </c>
      <c r="AJ12" s="10">
        <v>2603</v>
      </c>
      <c r="AK12" s="73">
        <v>2497</v>
      </c>
      <c r="AM12" s="106" t="s">
        <v>8</v>
      </c>
      <c r="AN12" s="124">
        <f>AD12+U11+C13+L11</f>
        <v>14603</v>
      </c>
      <c r="AO12" s="111">
        <f>AH12+Y11+P11+G13</f>
        <v>35476</v>
      </c>
      <c r="AP12" s="110">
        <f t="shared" si="2"/>
        <v>2.4293638293501334</v>
      </c>
    </row>
    <row r="13" spans="1:42" x14ac:dyDescent="0.25">
      <c r="A13" s="309"/>
      <c r="B13" s="148" t="s">
        <v>8</v>
      </c>
      <c r="C13" s="230">
        <v>2227</v>
      </c>
      <c r="D13" s="10">
        <v>567</v>
      </c>
      <c r="E13" s="10">
        <v>646</v>
      </c>
      <c r="F13" s="73">
        <v>1014</v>
      </c>
      <c r="G13" s="230">
        <v>5139</v>
      </c>
      <c r="H13" s="10">
        <v>1368</v>
      </c>
      <c r="I13" s="10">
        <v>1452</v>
      </c>
      <c r="J13" s="73">
        <v>2319</v>
      </c>
      <c r="K13" s="148" t="s">
        <v>10</v>
      </c>
      <c r="L13" s="230">
        <v>3224</v>
      </c>
      <c r="M13" s="10">
        <v>915</v>
      </c>
      <c r="N13" s="10">
        <v>1515</v>
      </c>
      <c r="O13" s="73">
        <v>794</v>
      </c>
      <c r="P13" s="230">
        <v>7478</v>
      </c>
      <c r="Q13" s="10">
        <v>1882</v>
      </c>
      <c r="R13" s="10">
        <v>3817</v>
      </c>
      <c r="S13" s="73">
        <v>1779</v>
      </c>
      <c r="T13" s="30" t="s">
        <v>55</v>
      </c>
      <c r="U13" s="230">
        <v>3586</v>
      </c>
      <c r="V13" s="10">
        <v>1095</v>
      </c>
      <c r="W13" s="10">
        <v>1096</v>
      </c>
      <c r="X13" s="73">
        <v>1395</v>
      </c>
      <c r="Y13" s="86">
        <v>20415</v>
      </c>
      <c r="Z13" s="10">
        <v>4563</v>
      </c>
      <c r="AA13" s="10">
        <v>6721</v>
      </c>
      <c r="AB13" s="11">
        <v>9131</v>
      </c>
      <c r="AC13" s="148" t="s">
        <v>72</v>
      </c>
      <c r="AD13" s="229">
        <v>2787</v>
      </c>
      <c r="AE13" s="10">
        <v>1042</v>
      </c>
      <c r="AF13" s="10">
        <v>918</v>
      </c>
      <c r="AG13" s="73">
        <v>827</v>
      </c>
      <c r="AH13" s="229">
        <v>3229</v>
      </c>
      <c r="AI13" s="10">
        <v>1111</v>
      </c>
      <c r="AJ13" s="10">
        <v>1094</v>
      </c>
      <c r="AK13" s="73">
        <v>1024</v>
      </c>
      <c r="AM13" s="106" t="s">
        <v>72</v>
      </c>
      <c r="AN13" s="124">
        <f>AD13+U16+C12+L12</f>
        <v>11590</v>
      </c>
      <c r="AO13" s="111">
        <f>AH13+Y16+P12+G12</f>
        <v>12736</v>
      </c>
      <c r="AP13" s="110">
        <f t="shared" si="2"/>
        <v>1.0988783433994822</v>
      </c>
    </row>
    <row r="14" spans="1:42" x14ac:dyDescent="0.25">
      <c r="A14" s="309"/>
      <c r="B14" s="148" t="s">
        <v>10</v>
      </c>
      <c r="C14" s="230">
        <v>1591</v>
      </c>
      <c r="D14" s="10">
        <v>517</v>
      </c>
      <c r="E14" s="10">
        <v>584</v>
      </c>
      <c r="F14" s="73">
        <v>490</v>
      </c>
      <c r="G14" s="230">
        <v>3784</v>
      </c>
      <c r="H14" s="10">
        <v>1239</v>
      </c>
      <c r="I14" s="10">
        <v>1457</v>
      </c>
      <c r="J14" s="73">
        <v>1088</v>
      </c>
      <c r="K14" s="148" t="s">
        <v>9</v>
      </c>
      <c r="L14" s="230">
        <v>3210</v>
      </c>
      <c r="M14" s="10">
        <v>1109</v>
      </c>
      <c r="N14" s="10">
        <v>1145</v>
      </c>
      <c r="O14" s="73">
        <v>956</v>
      </c>
      <c r="P14" s="230">
        <v>16958</v>
      </c>
      <c r="Q14" s="10">
        <v>5642</v>
      </c>
      <c r="R14" s="10">
        <v>5915</v>
      </c>
      <c r="S14" s="73">
        <v>5401</v>
      </c>
      <c r="T14" s="30" t="s">
        <v>9</v>
      </c>
      <c r="U14" s="230">
        <v>3557</v>
      </c>
      <c r="V14" s="10">
        <v>1161</v>
      </c>
      <c r="W14" s="10">
        <v>1348</v>
      </c>
      <c r="X14" s="73">
        <v>1048</v>
      </c>
      <c r="Y14" s="86">
        <v>18285</v>
      </c>
      <c r="Z14" s="10">
        <v>5663</v>
      </c>
      <c r="AA14" s="10">
        <v>6671</v>
      </c>
      <c r="AB14" s="11">
        <v>5951</v>
      </c>
      <c r="AC14" s="148" t="s">
        <v>55</v>
      </c>
      <c r="AD14" s="229">
        <v>2195</v>
      </c>
      <c r="AE14" s="10">
        <v>793</v>
      </c>
      <c r="AF14" s="10">
        <v>562</v>
      </c>
      <c r="AG14" s="73">
        <v>840</v>
      </c>
      <c r="AH14" s="229">
        <v>8811</v>
      </c>
      <c r="AI14" s="10">
        <v>4140</v>
      </c>
      <c r="AJ14" s="10">
        <v>2023</v>
      </c>
      <c r="AK14" s="73">
        <v>2648</v>
      </c>
      <c r="AM14" s="106" t="s">
        <v>55</v>
      </c>
      <c r="AN14" s="124">
        <f>AD14+U13+C16+L15</f>
        <v>9615</v>
      </c>
      <c r="AO14" s="111">
        <f>AH14+Y13+P15+G16</f>
        <v>44866</v>
      </c>
      <c r="AP14" s="110">
        <f t="shared" si="2"/>
        <v>4.6662506500260008</v>
      </c>
    </row>
    <row r="15" spans="1:42" x14ac:dyDescent="0.25">
      <c r="A15" s="309"/>
      <c r="B15" s="148" t="s">
        <v>7</v>
      </c>
      <c r="C15" s="230">
        <v>1249</v>
      </c>
      <c r="D15" s="10">
        <v>363</v>
      </c>
      <c r="E15" s="10">
        <v>380</v>
      </c>
      <c r="F15" s="73">
        <v>506</v>
      </c>
      <c r="G15" s="230">
        <v>5813</v>
      </c>
      <c r="H15" s="10">
        <v>1613</v>
      </c>
      <c r="I15" s="10">
        <v>1828</v>
      </c>
      <c r="J15" s="73">
        <v>2372</v>
      </c>
      <c r="K15" s="148" t="s">
        <v>55</v>
      </c>
      <c r="L15" s="230">
        <v>2600</v>
      </c>
      <c r="M15" s="10">
        <v>541</v>
      </c>
      <c r="N15" s="10">
        <v>1003</v>
      </c>
      <c r="O15" s="73">
        <v>1056</v>
      </c>
      <c r="P15" s="230">
        <v>11644</v>
      </c>
      <c r="Q15" s="10">
        <v>1880</v>
      </c>
      <c r="R15" s="10">
        <v>4357</v>
      </c>
      <c r="S15" s="73">
        <v>5407</v>
      </c>
      <c r="T15" s="30" t="s">
        <v>14</v>
      </c>
      <c r="U15" s="230">
        <v>3304</v>
      </c>
      <c r="V15" s="10">
        <v>1240</v>
      </c>
      <c r="W15" s="10">
        <v>1085</v>
      </c>
      <c r="X15" s="73">
        <v>979</v>
      </c>
      <c r="Y15" s="86">
        <v>27168</v>
      </c>
      <c r="Z15" s="10">
        <v>9238</v>
      </c>
      <c r="AA15" s="10">
        <v>9580</v>
      </c>
      <c r="AB15" s="11">
        <v>8350</v>
      </c>
      <c r="AC15" s="148" t="s">
        <v>10</v>
      </c>
      <c r="AD15" s="229">
        <v>1565</v>
      </c>
      <c r="AE15" s="10">
        <v>552</v>
      </c>
      <c r="AF15" s="10">
        <v>471</v>
      </c>
      <c r="AG15" s="73">
        <v>542</v>
      </c>
      <c r="AH15" s="229">
        <v>3974</v>
      </c>
      <c r="AI15" s="10">
        <v>1296</v>
      </c>
      <c r="AJ15" s="10">
        <v>1148</v>
      </c>
      <c r="AK15" s="73">
        <v>1530</v>
      </c>
      <c r="AM15" s="106" t="s">
        <v>10</v>
      </c>
      <c r="AN15" s="124">
        <f>AD15+U12+C14+L13</f>
        <v>10089</v>
      </c>
      <c r="AO15" s="111">
        <f>AH15+Y12+P13+G14</f>
        <v>23470</v>
      </c>
      <c r="AP15" s="110">
        <f t="shared" si="2"/>
        <v>2.326295965903459</v>
      </c>
    </row>
    <row r="16" spans="1:42" x14ac:dyDescent="0.25">
      <c r="A16" s="309"/>
      <c r="B16" s="148" t="s">
        <v>55</v>
      </c>
      <c r="C16" s="230">
        <v>1234</v>
      </c>
      <c r="D16" s="10">
        <v>408</v>
      </c>
      <c r="E16" s="10">
        <v>303</v>
      </c>
      <c r="F16" s="73">
        <v>523</v>
      </c>
      <c r="G16" s="230">
        <v>3996</v>
      </c>
      <c r="H16" s="10">
        <v>1228</v>
      </c>
      <c r="I16" s="10">
        <v>1072</v>
      </c>
      <c r="J16" s="73">
        <v>1696</v>
      </c>
      <c r="K16" s="148" t="s">
        <v>14</v>
      </c>
      <c r="L16" s="230">
        <v>2093</v>
      </c>
      <c r="M16" s="10">
        <v>499</v>
      </c>
      <c r="N16" s="10">
        <v>674</v>
      </c>
      <c r="O16" s="73">
        <v>920</v>
      </c>
      <c r="P16" s="230">
        <v>13291</v>
      </c>
      <c r="Q16" s="10">
        <v>2591</v>
      </c>
      <c r="R16" s="10">
        <v>3862</v>
      </c>
      <c r="S16" s="73">
        <v>6838</v>
      </c>
      <c r="T16" s="30" t="s">
        <v>72</v>
      </c>
      <c r="U16" s="230">
        <v>2625</v>
      </c>
      <c r="V16" s="10">
        <v>911</v>
      </c>
      <c r="W16" s="10">
        <v>687</v>
      </c>
      <c r="X16" s="73">
        <v>1027</v>
      </c>
      <c r="Y16" s="86">
        <v>2829</v>
      </c>
      <c r="Z16" s="10">
        <v>971</v>
      </c>
      <c r="AA16" s="10">
        <v>766</v>
      </c>
      <c r="AB16" s="11">
        <v>1092</v>
      </c>
      <c r="AC16" s="148" t="s">
        <v>14</v>
      </c>
      <c r="AD16" s="229">
        <v>1408</v>
      </c>
      <c r="AE16" s="10">
        <v>634</v>
      </c>
      <c r="AF16" s="10">
        <v>337</v>
      </c>
      <c r="AG16" s="73">
        <v>437</v>
      </c>
      <c r="AH16" s="229">
        <v>7653</v>
      </c>
      <c r="AI16" s="10">
        <v>4013</v>
      </c>
      <c r="AJ16" s="10">
        <v>1581</v>
      </c>
      <c r="AK16" s="73">
        <v>2059</v>
      </c>
      <c r="AM16" s="106" t="s">
        <v>14</v>
      </c>
      <c r="AN16" s="124">
        <f>AD16+U15+L16</f>
        <v>6805</v>
      </c>
      <c r="AO16" s="111">
        <f>AH16+Y15+P16</f>
        <v>48112</v>
      </c>
      <c r="AP16" s="234">
        <f t="shared" si="2"/>
        <v>7.0700955180014695</v>
      </c>
    </row>
    <row r="17" spans="1:42" x14ac:dyDescent="0.25">
      <c r="A17" s="309"/>
      <c r="B17" s="148" t="s">
        <v>12</v>
      </c>
      <c r="C17" s="230">
        <v>903</v>
      </c>
      <c r="D17" s="10">
        <v>240</v>
      </c>
      <c r="E17" s="10">
        <v>243</v>
      </c>
      <c r="F17" s="73">
        <v>420</v>
      </c>
      <c r="G17" s="230">
        <v>2353</v>
      </c>
      <c r="H17" s="10">
        <v>637</v>
      </c>
      <c r="I17" s="10">
        <v>622</v>
      </c>
      <c r="J17" s="73">
        <v>1094</v>
      </c>
      <c r="K17" s="148" t="s">
        <v>12</v>
      </c>
      <c r="L17" s="230">
        <v>1628</v>
      </c>
      <c r="M17" s="10">
        <v>416</v>
      </c>
      <c r="N17" s="10">
        <v>750</v>
      </c>
      <c r="O17" s="73">
        <v>462</v>
      </c>
      <c r="P17" s="230">
        <v>3686</v>
      </c>
      <c r="Q17" s="10">
        <v>994</v>
      </c>
      <c r="R17" s="10">
        <v>1694</v>
      </c>
      <c r="S17" s="73">
        <v>998</v>
      </c>
      <c r="T17" s="30" t="s">
        <v>13</v>
      </c>
      <c r="U17" s="230">
        <v>2116</v>
      </c>
      <c r="V17" s="10">
        <v>881</v>
      </c>
      <c r="W17" s="10">
        <v>858</v>
      </c>
      <c r="X17" s="73">
        <v>377</v>
      </c>
      <c r="Y17" s="86">
        <v>5627</v>
      </c>
      <c r="Z17" s="10">
        <v>2144</v>
      </c>
      <c r="AA17" s="10">
        <v>2423</v>
      </c>
      <c r="AB17" s="11">
        <v>1060</v>
      </c>
      <c r="AC17" s="148" t="s">
        <v>12</v>
      </c>
      <c r="AD17" s="229">
        <v>1294</v>
      </c>
      <c r="AE17" s="10">
        <v>434</v>
      </c>
      <c r="AF17" s="10">
        <v>332</v>
      </c>
      <c r="AG17" s="73">
        <v>528</v>
      </c>
      <c r="AH17" s="229">
        <v>3215</v>
      </c>
      <c r="AI17" s="10">
        <v>1031</v>
      </c>
      <c r="AJ17" s="10">
        <v>863</v>
      </c>
      <c r="AK17" s="73">
        <v>1321</v>
      </c>
      <c r="AM17" s="106" t="s">
        <v>12</v>
      </c>
      <c r="AN17" s="124">
        <f>AD17+U18+C17+L17</f>
        <v>5743</v>
      </c>
      <c r="AO17" s="111">
        <f>AH17+Y18+P17+G17</f>
        <v>13484</v>
      </c>
      <c r="AP17" s="110">
        <f t="shared" si="2"/>
        <v>2.3479017934877242</v>
      </c>
    </row>
    <row r="18" spans="1:42" x14ac:dyDescent="0.25">
      <c r="A18" s="309"/>
      <c r="B18" s="148" t="s">
        <v>37</v>
      </c>
      <c r="C18" s="230">
        <v>890</v>
      </c>
      <c r="D18" s="10">
        <v>347</v>
      </c>
      <c r="E18" s="10">
        <v>284</v>
      </c>
      <c r="F18" s="73">
        <v>259</v>
      </c>
      <c r="G18" s="230">
        <v>4715</v>
      </c>
      <c r="H18" s="10">
        <v>2108</v>
      </c>
      <c r="I18" s="10">
        <v>1401</v>
      </c>
      <c r="J18" s="73">
        <v>1206</v>
      </c>
      <c r="K18" s="148" t="s">
        <v>13</v>
      </c>
      <c r="L18" s="230">
        <v>1356</v>
      </c>
      <c r="M18" s="10">
        <v>246</v>
      </c>
      <c r="N18" s="10">
        <v>329</v>
      </c>
      <c r="O18" s="73">
        <v>781</v>
      </c>
      <c r="P18" s="230">
        <v>3521</v>
      </c>
      <c r="Q18" s="10">
        <v>729</v>
      </c>
      <c r="R18" s="10">
        <v>924</v>
      </c>
      <c r="S18" s="73">
        <v>1868</v>
      </c>
      <c r="T18" s="30" t="s">
        <v>12</v>
      </c>
      <c r="U18" s="230">
        <v>1918</v>
      </c>
      <c r="V18" s="10">
        <v>595</v>
      </c>
      <c r="W18" s="10">
        <v>802</v>
      </c>
      <c r="X18" s="73">
        <v>521</v>
      </c>
      <c r="Y18" s="86">
        <v>4230</v>
      </c>
      <c r="Z18" s="10">
        <v>1251</v>
      </c>
      <c r="AA18" s="10">
        <v>1797</v>
      </c>
      <c r="AB18" s="11">
        <v>1182</v>
      </c>
      <c r="AC18" s="148" t="s">
        <v>7</v>
      </c>
      <c r="AD18" s="229">
        <v>1280</v>
      </c>
      <c r="AE18" s="10">
        <v>458</v>
      </c>
      <c r="AF18" s="10">
        <v>350</v>
      </c>
      <c r="AG18" s="73">
        <v>472</v>
      </c>
      <c r="AH18" s="229">
        <v>9817</v>
      </c>
      <c r="AI18" s="10">
        <v>5789</v>
      </c>
      <c r="AJ18" s="10">
        <v>1843</v>
      </c>
      <c r="AK18" s="73">
        <v>2185</v>
      </c>
      <c r="AM18" s="106" t="s">
        <v>7</v>
      </c>
      <c r="AN18" s="124">
        <f>AD18</f>
        <v>1280</v>
      </c>
      <c r="AO18" s="111">
        <f>AH18</f>
        <v>9817</v>
      </c>
      <c r="AP18" s="234">
        <f t="shared" si="2"/>
        <v>7.6695312500000004</v>
      </c>
    </row>
    <row r="19" spans="1:42" ht="13" thickBot="1" x14ac:dyDescent="0.3">
      <c r="A19" s="310"/>
      <c r="B19" s="149" t="s">
        <v>29</v>
      </c>
      <c r="C19" s="231">
        <v>793</v>
      </c>
      <c r="D19" s="75">
        <v>310</v>
      </c>
      <c r="E19" s="75">
        <v>189</v>
      </c>
      <c r="F19" s="76">
        <v>294</v>
      </c>
      <c r="G19" s="231">
        <v>2299</v>
      </c>
      <c r="H19" s="75">
        <v>963</v>
      </c>
      <c r="I19" s="75">
        <v>482</v>
      </c>
      <c r="J19" s="76">
        <v>854</v>
      </c>
      <c r="K19" s="149" t="s">
        <v>70</v>
      </c>
      <c r="L19" s="231">
        <v>1129</v>
      </c>
      <c r="M19" s="75">
        <v>339</v>
      </c>
      <c r="N19" s="75">
        <v>414</v>
      </c>
      <c r="O19" s="76">
        <v>376</v>
      </c>
      <c r="P19" s="231">
        <v>3349</v>
      </c>
      <c r="Q19" s="75">
        <v>1108</v>
      </c>
      <c r="R19" s="75">
        <v>1156</v>
      </c>
      <c r="S19" s="76">
        <v>1085</v>
      </c>
      <c r="T19" s="191" t="s">
        <v>11</v>
      </c>
      <c r="U19" s="231">
        <v>1407</v>
      </c>
      <c r="V19" s="75">
        <v>475</v>
      </c>
      <c r="W19" s="75">
        <v>607</v>
      </c>
      <c r="X19" s="76">
        <v>325</v>
      </c>
      <c r="Y19" s="88">
        <v>3835</v>
      </c>
      <c r="Z19" s="75">
        <v>1142</v>
      </c>
      <c r="AA19" s="75">
        <v>1769</v>
      </c>
      <c r="AB19" s="84">
        <v>924</v>
      </c>
      <c r="AC19" s="149" t="s">
        <v>70</v>
      </c>
      <c r="AD19" s="232">
        <v>1256</v>
      </c>
      <c r="AE19" s="75">
        <v>379</v>
      </c>
      <c r="AF19" s="75">
        <v>306</v>
      </c>
      <c r="AG19" s="76">
        <v>571</v>
      </c>
      <c r="AH19" s="232">
        <v>3765</v>
      </c>
      <c r="AI19" s="75">
        <v>1147</v>
      </c>
      <c r="AJ19" s="75">
        <v>961</v>
      </c>
      <c r="AK19" s="76">
        <v>1657</v>
      </c>
      <c r="AL19" s="221"/>
      <c r="AM19" s="107" t="s">
        <v>70</v>
      </c>
      <c r="AN19" s="125">
        <f>AD19+L19</f>
        <v>2385</v>
      </c>
      <c r="AO19" s="117">
        <f>AH19+G19</f>
        <v>6064</v>
      </c>
      <c r="AP19" s="211">
        <f t="shared" si="2"/>
        <v>2.5425576519916144</v>
      </c>
    </row>
    <row r="20" spans="1:42" ht="14" customHeight="1" x14ac:dyDescent="0.3">
      <c r="A20" s="308" t="s">
        <v>21</v>
      </c>
      <c r="B20" s="145" t="s">
        <v>20</v>
      </c>
      <c r="C20" s="226">
        <v>70340</v>
      </c>
      <c r="D20" s="141">
        <v>18668</v>
      </c>
      <c r="E20" s="141">
        <v>23907</v>
      </c>
      <c r="F20" s="227">
        <v>27765</v>
      </c>
      <c r="G20" s="226">
        <v>286583</v>
      </c>
      <c r="H20" s="142">
        <v>76333</v>
      </c>
      <c r="I20" s="142">
        <v>100544</v>
      </c>
      <c r="J20" s="143">
        <v>109706</v>
      </c>
      <c r="K20" s="145" t="s">
        <v>20</v>
      </c>
      <c r="L20" s="226">
        <v>78735</v>
      </c>
      <c r="M20" s="141">
        <v>22551</v>
      </c>
      <c r="N20" s="141">
        <v>29868</v>
      </c>
      <c r="O20" s="227">
        <v>26316</v>
      </c>
      <c r="P20" s="226">
        <v>323674</v>
      </c>
      <c r="Q20" s="142">
        <v>94974</v>
      </c>
      <c r="R20" s="142">
        <v>122788</v>
      </c>
      <c r="S20" s="143">
        <v>105912</v>
      </c>
      <c r="T20" s="188" t="s">
        <v>20</v>
      </c>
      <c r="U20" s="226">
        <v>78336</v>
      </c>
      <c r="V20" s="141">
        <v>28157</v>
      </c>
      <c r="W20" s="141">
        <v>26502</v>
      </c>
      <c r="X20" s="227">
        <v>23677</v>
      </c>
      <c r="Y20" s="151">
        <v>369002</v>
      </c>
      <c r="Z20" s="142">
        <v>124206</v>
      </c>
      <c r="AA20" s="142">
        <v>125447</v>
      </c>
      <c r="AB20" s="219">
        <v>119349</v>
      </c>
      <c r="AC20" s="145" t="s">
        <v>20</v>
      </c>
      <c r="AD20" s="226">
        <v>85363</v>
      </c>
      <c r="AE20" s="141">
        <v>29663</v>
      </c>
      <c r="AF20" s="141">
        <v>27002</v>
      </c>
      <c r="AG20" s="227">
        <v>28698</v>
      </c>
      <c r="AH20" s="226">
        <v>358174</v>
      </c>
      <c r="AI20" s="142">
        <v>138282</v>
      </c>
      <c r="AJ20" s="142">
        <v>111964</v>
      </c>
      <c r="AK20" s="143">
        <v>107928</v>
      </c>
      <c r="AM20" s="108" t="s">
        <v>20</v>
      </c>
      <c r="AN20" s="122">
        <f>AD20+U20+C20+L20</f>
        <v>312774</v>
      </c>
      <c r="AO20" s="119">
        <f>AH20+Y20+P20+G20</f>
        <v>1337433</v>
      </c>
      <c r="AP20" s="120">
        <f>AO20/AN20</f>
        <v>4.2760363713096359</v>
      </c>
    </row>
    <row r="21" spans="1:42" ht="12" customHeight="1" x14ac:dyDescent="0.3">
      <c r="A21" s="309"/>
      <c r="B21" s="80" t="s">
        <v>5</v>
      </c>
      <c r="C21" s="228"/>
      <c r="D21" s="18"/>
      <c r="E21" s="18"/>
      <c r="F21" s="100"/>
      <c r="G21" s="228"/>
      <c r="H21" s="12"/>
      <c r="I21" s="12"/>
      <c r="J21" s="72"/>
      <c r="K21" s="80" t="s">
        <v>5</v>
      </c>
      <c r="L21" s="228"/>
      <c r="M21" s="18"/>
      <c r="N21" s="18"/>
      <c r="O21" s="100"/>
      <c r="P21" s="228"/>
      <c r="Q21" s="12"/>
      <c r="R21" s="12"/>
      <c r="S21" s="72"/>
      <c r="T21" s="1" t="s">
        <v>5</v>
      </c>
      <c r="U21" s="228"/>
      <c r="V21" s="18"/>
      <c r="W21" s="18"/>
      <c r="X21" s="100"/>
      <c r="Y21" s="89"/>
      <c r="Z21" s="12"/>
      <c r="AA21" s="12"/>
      <c r="AB21" s="13"/>
      <c r="AC21" s="80" t="s">
        <v>5</v>
      </c>
      <c r="AD21" s="228"/>
      <c r="AE21" s="18"/>
      <c r="AF21" s="18"/>
      <c r="AG21" s="100"/>
      <c r="AH21" s="228"/>
      <c r="AI21" s="12"/>
      <c r="AJ21" s="12"/>
      <c r="AK21" s="72"/>
      <c r="AM21" s="216" t="s">
        <v>83</v>
      </c>
      <c r="AN21" s="223"/>
      <c r="AO21" s="217"/>
      <c r="AP21" s="218"/>
    </row>
    <row r="22" spans="1:42" x14ac:dyDescent="0.25">
      <c r="A22" s="309"/>
      <c r="B22" s="146" t="s">
        <v>3</v>
      </c>
      <c r="C22" s="229">
        <v>18376</v>
      </c>
      <c r="D22" s="19">
        <v>4431</v>
      </c>
      <c r="E22" s="19">
        <v>6400</v>
      </c>
      <c r="F22" s="74">
        <v>7545</v>
      </c>
      <c r="G22" s="229">
        <v>61462</v>
      </c>
      <c r="H22" s="10">
        <v>13413</v>
      </c>
      <c r="I22" s="10">
        <v>23031</v>
      </c>
      <c r="J22" s="73">
        <v>25018</v>
      </c>
      <c r="K22" s="146" t="s">
        <v>3</v>
      </c>
      <c r="L22" s="229">
        <v>27968</v>
      </c>
      <c r="M22" s="19">
        <v>6668</v>
      </c>
      <c r="N22" s="19">
        <v>9071</v>
      </c>
      <c r="O22" s="74">
        <v>12229</v>
      </c>
      <c r="P22" s="229">
        <v>104834</v>
      </c>
      <c r="Q22" s="10">
        <v>26443</v>
      </c>
      <c r="R22" s="10">
        <v>36279</v>
      </c>
      <c r="S22" s="73">
        <v>42112</v>
      </c>
      <c r="T22" s="113" t="s">
        <v>3</v>
      </c>
      <c r="U22" s="229">
        <v>27381</v>
      </c>
      <c r="V22" s="19">
        <v>11992</v>
      </c>
      <c r="W22" s="19">
        <v>8481</v>
      </c>
      <c r="X22" s="74">
        <v>6908</v>
      </c>
      <c r="Y22" s="87">
        <v>118285</v>
      </c>
      <c r="Z22" s="10">
        <v>50406</v>
      </c>
      <c r="AA22" s="10">
        <v>36784</v>
      </c>
      <c r="AB22" s="11">
        <v>31095</v>
      </c>
      <c r="AC22" s="146" t="s">
        <v>3</v>
      </c>
      <c r="AD22" s="229">
        <v>25270</v>
      </c>
      <c r="AE22" s="19">
        <v>8778</v>
      </c>
      <c r="AF22" s="19">
        <v>9164</v>
      </c>
      <c r="AG22" s="74">
        <v>7328</v>
      </c>
      <c r="AH22" s="229">
        <v>91231</v>
      </c>
      <c r="AI22" s="10">
        <v>35236</v>
      </c>
      <c r="AJ22" s="10">
        <v>32478</v>
      </c>
      <c r="AK22" s="73">
        <v>23517</v>
      </c>
      <c r="AM22" s="104" t="s">
        <v>3</v>
      </c>
      <c r="AN22" s="124">
        <f>AD22+U22+C22+L22</f>
        <v>98995</v>
      </c>
      <c r="AO22" s="111">
        <f>AH22+Y22+P22+G22</f>
        <v>375812</v>
      </c>
      <c r="AP22" s="110">
        <f>AO22/AN22</f>
        <v>3.7962725390171221</v>
      </c>
    </row>
    <row r="23" spans="1:42" x14ac:dyDescent="0.25">
      <c r="A23" s="309"/>
      <c r="B23" s="146" t="s">
        <v>4</v>
      </c>
      <c r="C23" s="229">
        <v>51964</v>
      </c>
      <c r="D23" s="19">
        <v>14237</v>
      </c>
      <c r="E23" s="19">
        <v>17507</v>
      </c>
      <c r="F23" s="74">
        <v>20220</v>
      </c>
      <c r="G23" s="229">
        <v>225121</v>
      </c>
      <c r="H23" s="19">
        <v>62920</v>
      </c>
      <c r="I23" s="19">
        <v>77513</v>
      </c>
      <c r="J23" s="74">
        <v>84688</v>
      </c>
      <c r="K23" s="146" t="s">
        <v>4</v>
      </c>
      <c r="L23" s="229">
        <v>50767</v>
      </c>
      <c r="M23" s="19">
        <v>15883</v>
      </c>
      <c r="N23" s="19">
        <v>20797</v>
      </c>
      <c r="O23" s="74">
        <v>14087</v>
      </c>
      <c r="P23" s="229">
        <v>218840</v>
      </c>
      <c r="Q23" s="19">
        <v>68531</v>
      </c>
      <c r="R23" s="19">
        <v>86509</v>
      </c>
      <c r="S23" s="74">
        <v>63800</v>
      </c>
      <c r="T23" s="113" t="s">
        <v>4</v>
      </c>
      <c r="U23" s="229">
        <v>50955</v>
      </c>
      <c r="V23" s="19">
        <v>16165</v>
      </c>
      <c r="W23" s="19">
        <v>18021</v>
      </c>
      <c r="X23" s="74">
        <v>16769</v>
      </c>
      <c r="Y23" s="87">
        <v>250717</v>
      </c>
      <c r="Z23" s="19">
        <v>73800</v>
      </c>
      <c r="AA23" s="19">
        <v>88663</v>
      </c>
      <c r="AB23" s="20">
        <v>88254</v>
      </c>
      <c r="AC23" s="146" t="s">
        <v>4</v>
      </c>
      <c r="AD23" s="229">
        <v>60093</v>
      </c>
      <c r="AE23" s="19">
        <v>20885</v>
      </c>
      <c r="AF23" s="19">
        <v>17838</v>
      </c>
      <c r="AG23" s="74">
        <v>21370</v>
      </c>
      <c r="AH23" s="229">
        <v>266943</v>
      </c>
      <c r="AI23" s="19">
        <v>103046</v>
      </c>
      <c r="AJ23" s="19">
        <v>79486</v>
      </c>
      <c r="AK23" s="74">
        <v>84411</v>
      </c>
      <c r="AM23" s="104" t="s">
        <v>4</v>
      </c>
      <c r="AN23" s="124">
        <f>AD23+U23+C23+L23</f>
        <v>213779</v>
      </c>
      <c r="AO23" s="111">
        <f>AH23+Y23+P23+G23</f>
        <v>961621</v>
      </c>
      <c r="AP23" s="110">
        <f>AO23/AN23</f>
        <v>4.4982014136093813</v>
      </c>
    </row>
    <row r="24" spans="1:42" x14ac:dyDescent="0.25">
      <c r="A24" s="309"/>
      <c r="B24" s="147" t="s">
        <v>2</v>
      </c>
      <c r="C24" s="230"/>
      <c r="D24" s="10"/>
      <c r="E24" s="10"/>
      <c r="F24" s="73"/>
      <c r="G24" s="230"/>
      <c r="H24" s="10"/>
      <c r="I24" s="10"/>
      <c r="J24" s="73"/>
      <c r="K24" s="147" t="s">
        <v>2</v>
      </c>
      <c r="L24" s="230"/>
      <c r="M24" s="10"/>
      <c r="N24" s="10"/>
      <c r="O24" s="73"/>
      <c r="P24" s="230"/>
      <c r="Q24" s="10"/>
      <c r="R24" s="10"/>
      <c r="S24" s="73"/>
      <c r="T24" s="114" t="s">
        <v>2</v>
      </c>
      <c r="U24" s="230"/>
      <c r="V24" s="10"/>
      <c r="W24" s="10"/>
      <c r="X24" s="73"/>
      <c r="Y24" s="86"/>
      <c r="Z24" s="10"/>
      <c r="AA24" s="10"/>
      <c r="AB24" s="11"/>
      <c r="AC24" s="147" t="s">
        <v>2</v>
      </c>
      <c r="AD24" s="229"/>
      <c r="AE24" s="10"/>
      <c r="AF24" s="10"/>
      <c r="AG24" s="73"/>
      <c r="AH24" s="229"/>
      <c r="AI24" s="10"/>
      <c r="AJ24" s="10"/>
      <c r="AK24" s="73"/>
      <c r="AM24" s="205" t="s">
        <v>85</v>
      </c>
      <c r="AN24" s="124"/>
      <c r="AO24" s="111"/>
      <c r="AP24" s="110"/>
    </row>
    <row r="25" spans="1:42" x14ac:dyDescent="0.25">
      <c r="A25" s="309"/>
      <c r="B25" s="148" t="s">
        <v>6</v>
      </c>
      <c r="C25" s="230">
        <v>37815</v>
      </c>
      <c r="D25" s="10">
        <v>9867</v>
      </c>
      <c r="E25" s="10">
        <v>13092</v>
      </c>
      <c r="F25" s="73">
        <v>14856</v>
      </c>
      <c r="G25" s="230">
        <v>161378</v>
      </c>
      <c r="H25" s="10">
        <v>41685</v>
      </c>
      <c r="I25" s="10">
        <v>56846</v>
      </c>
      <c r="J25" s="73">
        <v>62847</v>
      </c>
      <c r="K25" s="148" t="s">
        <v>6</v>
      </c>
      <c r="L25" s="230">
        <v>28473</v>
      </c>
      <c r="M25" s="10">
        <v>9641</v>
      </c>
      <c r="N25" s="10">
        <v>12727</v>
      </c>
      <c r="O25" s="73">
        <v>6105</v>
      </c>
      <c r="P25" s="230">
        <v>124795</v>
      </c>
      <c r="Q25" s="10">
        <v>43409</v>
      </c>
      <c r="R25" s="10">
        <v>51833</v>
      </c>
      <c r="S25" s="73">
        <v>29553</v>
      </c>
      <c r="T25" s="30" t="s">
        <v>6</v>
      </c>
      <c r="U25" s="230">
        <v>24958</v>
      </c>
      <c r="V25" s="10">
        <v>6684</v>
      </c>
      <c r="W25" s="10">
        <v>8628</v>
      </c>
      <c r="X25" s="73">
        <v>9646</v>
      </c>
      <c r="Y25" s="86">
        <v>108131</v>
      </c>
      <c r="Z25" s="10">
        <v>26971</v>
      </c>
      <c r="AA25" s="10">
        <v>35631</v>
      </c>
      <c r="AB25" s="11">
        <v>45529</v>
      </c>
      <c r="AC25" s="148" t="s">
        <v>6</v>
      </c>
      <c r="AD25" s="229">
        <v>40962</v>
      </c>
      <c r="AE25" s="10">
        <v>14172</v>
      </c>
      <c r="AF25" s="10">
        <v>12189</v>
      </c>
      <c r="AG25" s="73">
        <v>14601</v>
      </c>
      <c r="AH25" s="229">
        <v>176774</v>
      </c>
      <c r="AI25" s="10">
        <v>65374</v>
      </c>
      <c r="AJ25" s="10">
        <v>53368</v>
      </c>
      <c r="AK25" s="73">
        <v>58032</v>
      </c>
      <c r="AM25" s="106" t="s">
        <v>6</v>
      </c>
      <c r="AN25" s="124">
        <f t="shared" ref="AN25" si="3">AD25+U25+C25+L25</f>
        <v>132208</v>
      </c>
      <c r="AO25" s="111">
        <f t="shared" ref="AO25" si="4">AH25+Y25+P25+G25</f>
        <v>571078</v>
      </c>
      <c r="AP25" s="110">
        <f t="shared" ref="AP25:AP34" si="5">AO25/AN25</f>
        <v>4.319541933922304</v>
      </c>
    </row>
    <row r="26" spans="1:42" x14ac:dyDescent="0.25">
      <c r="A26" s="309"/>
      <c r="B26" s="148" t="s">
        <v>9</v>
      </c>
      <c r="C26" s="230">
        <v>1952</v>
      </c>
      <c r="D26" s="10">
        <v>640</v>
      </c>
      <c r="E26" s="10">
        <v>651</v>
      </c>
      <c r="F26" s="73">
        <v>661</v>
      </c>
      <c r="G26" s="230">
        <v>10403</v>
      </c>
      <c r="H26" s="10">
        <v>3246</v>
      </c>
      <c r="I26" s="10">
        <v>3864</v>
      </c>
      <c r="J26" s="73">
        <v>3293</v>
      </c>
      <c r="K26" s="148" t="s">
        <v>72</v>
      </c>
      <c r="L26" s="230">
        <v>2269</v>
      </c>
      <c r="M26" s="10">
        <v>658</v>
      </c>
      <c r="N26" s="10">
        <v>752</v>
      </c>
      <c r="O26" s="73">
        <v>859</v>
      </c>
      <c r="P26" s="230">
        <v>2436</v>
      </c>
      <c r="Q26" s="10">
        <v>698</v>
      </c>
      <c r="R26" s="10">
        <v>850</v>
      </c>
      <c r="S26" s="73">
        <v>888</v>
      </c>
      <c r="T26" s="30" t="s">
        <v>14</v>
      </c>
      <c r="U26" s="230">
        <v>2331</v>
      </c>
      <c r="V26" s="10">
        <v>920</v>
      </c>
      <c r="W26" s="10">
        <v>721</v>
      </c>
      <c r="X26" s="73">
        <v>690</v>
      </c>
      <c r="Y26" s="86">
        <v>21703</v>
      </c>
      <c r="Z26" s="10">
        <v>7691</v>
      </c>
      <c r="AA26" s="10">
        <v>7356</v>
      </c>
      <c r="AB26" s="11">
        <v>6656</v>
      </c>
      <c r="AC26" s="148" t="s">
        <v>9</v>
      </c>
      <c r="AD26" s="229">
        <v>2539</v>
      </c>
      <c r="AE26" s="10">
        <v>840</v>
      </c>
      <c r="AF26" s="10">
        <v>832</v>
      </c>
      <c r="AG26" s="73">
        <v>867</v>
      </c>
      <c r="AH26" s="229">
        <v>14554</v>
      </c>
      <c r="AI26" s="10">
        <v>5037</v>
      </c>
      <c r="AJ26" s="10">
        <v>4832</v>
      </c>
      <c r="AK26" s="73">
        <v>4685</v>
      </c>
      <c r="AM26" s="106" t="s">
        <v>9</v>
      </c>
      <c r="AN26" s="124">
        <f>AD26+U27+C26+L28</f>
        <v>8260</v>
      </c>
      <c r="AO26" s="111">
        <f>AH26+Y27+P28+G26</f>
        <v>49219</v>
      </c>
      <c r="AP26" s="110">
        <f t="shared" si="5"/>
        <v>5.9587167070217921</v>
      </c>
    </row>
    <row r="27" spans="1:42" x14ac:dyDescent="0.25">
      <c r="A27" s="309"/>
      <c r="B27" s="148" t="s">
        <v>72</v>
      </c>
      <c r="C27" s="230">
        <v>1184</v>
      </c>
      <c r="D27" s="10">
        <v>297</v>
      </c>
      <c r="E27" s="10">
        <v>419</v>
      </c>
      <c r="F27" s="73">
        <v>468</v>
      </c>
      <c r="G27" s="230">
        <v>1295</v>
      </c>
      <c r="H27" s="10">
        <v>316</v>
      </c>
      <c r="I27" s="10">
        <v>442</v>
      </c>
      <c r="J27" s="73">
        <v>537</v>
      </c>
      <c r="K27" s="148" t="s">
        <v>8</v>
      </c>
      <c r="L27" s="230">
        <v>2168</v>
      </c>
      <c r="M27" s="10">
        <v>424</v>
      </c>
      <c r="N27" s="10">
        <v>769</v>
      </c>
      <c r="O27" s="73">
        <v>975</v>
      </c>
      <c r="P27" s="230">
        <v>5134</v>
      </c>
      <c r="Q27" s="10">
        <v>997</v>
      </c>
      <c r="R27" s="10">
        <v>1962</v>
      </c>
      <c r="S27" s="73">
        <v>2175</v>
      </c>
      <c r="T27" s="30" t="s">
        <v>9</v>
      </c>
      <c r="U27" s="230">
        <v>1943</v>
      </c>
      <c r="V27" s="10">
        <v>616</v>
      </c>
      <c r="W27" s="10">
        <v>705</v>
      </c>
      <c r="X27" s="73">
        <v>622</v>
      </c>
      <c r="Y27" s="86">
        <v>12559</v>
      </c>
      <c r="Z27" s="10">
        <v>3838</v>
      </c>
      <c r="AA27" s="10">
        <v>4306</v>
      </c>
      <c r="AB27" s="11">
        <v>4415</v>
      </c>
      <c r="AC27" s="148" t="s">
        <v>72</v>
      </c>
      <c r="AD27" s="229">
        <v>1689</v>
      </c>
      <c r="AE27" s="10">
        <v>533</v>
      </c>
      <c r="AF27" s="10">
        <v>572</v>
      </c>
      <c r="AG27" s="73">
        <v>584</v>
      </c>
      <c r="AH27" s="229">
        <v>2028</v>
      </c>
      <c r="AI27" s="10">
        <v>561</v>
      </c>
      <c r="AJ27" s="10">
        <v>717</v>
      </c>
      <c r="AK27" s="73">
        <v>750</v>
      </c>
      <c r="AM27" s="106" t="s">
        <v>72</v>
      </c>
      <c r="AN27" s="124">
        <f>AD27+U30+C27+L26</f>
        <v>6512</v>
      </c>
      <c r="AO27" s="111">
        <f>AH27+Y30+P26+G27</f>
        <v>7228</v>
      </c>
      <c r="AP27" s="110">
        <f t="shared" si="5"/>
        <v>1.1099508599508598</v>
      </c>
    </row>
    <row r="28" spans="1:42" x14ac:dyDescent="0.25">
      <c r="A28" s="309"/>
      <c r="B28" s="148" t="s">
        <v>8</v>
      </c>
      <c r="C28" s="230">
        <v>1061</v>
      </c>
      <c r="D28" s="10">
        <v>267</v>
      </c>
      <c r="E28" s="10">
        <v>315</v>
      </c>
      <c r="F28" s="73">
        <v>479</v>
      </c>
      <c r="G28" s="230">
        <v>2556</v>
      </c>
      <c r="H28" s="10">
        <v>665</v>
      </c>
      <c r="I28" s="10">
        <v>750</v>
      </c>
      <c r="J28" s="73">
        <v>1141</v>
      </c>
      <c r="K28" s="148" t="s">
        <v>9</v>
      </c>
      <c r="L28" s="230">
        <v>1826</v>
      </c>
      <c r="M28" s="10">
        <v>634</v>
      </c>
      <c r="N28" s="10">
        <v>662</v>
      </c>
      <c r="O28" s="73">
        <v>530</v>
      </c>
      <c r="P28" s="230">
        <v>11703</v>
      </c>
      <c r="Q28" s="10">
        <v>3812</v>
      </c>
      <c r="R28" s="10">
        <v>4116</v>
      </c>
      <c r="S28" s="73">
        <v>3775</v>
      </c>
      <c r="T28" s="30" t="s">
        <v>55</v>
      </c>
      <c r="U28" s="230">
        <v>1844</v>
      </c>
      <c r="V28" s="10">
        <v>492</v>
      </c>
      <c r="W28" s="10">
        <v>609</v>
      </c>
      <c r="X28" s="73">
        <v>743</v>
      </c>
      <c r="Y28" s="86">
        <v>15266</v>
      </c>
      <c r="Z28" s="10">
        <v>2998</v>
      </c>
      <c r="AA28" s="10">
        <v>5284</v>
      </c>
      <c r="AB28" s="11">
        <v>6984</v>
      </c>
      <c r="AC28" s="148" t="s">
        <v>8</v>
      </c>
      <c r="AD28" s="229">
        <v>1524</v>
      </c>
      <c r="AE28" s="10">
        <v>479</v>
      </c>
      <c r="AF28" s="10">
        <v>529</v>
      </c>
      <c r="AG28" s="73">
        <v>516</v>
      </c>
      <c r="AH28" s="229">
        <v>3848</v>
      </c>
      <c r="AI28" s="10">
        <v>1174</v>
      </c>
      <c r="AJ28" s="10">
        <v>1274</v>
      </c>
      <c r="AK28" s="73">
        <v>1400</v>
      </c>
      <c r="AM28" s="106" t="s">
        <v>8</v>
      </c>
      <c r="AN28" s="124">
        <f>AD28+U29+C28+L27</f>
        <v>6558</v>
      </c>
      <c r="AO28" s="111">
        <f>AH28+Y29+P27+G28</f>
        <v>16787</v>
      </c>
      <c r="AP28" s="110">
        <f t="shared" si="5"/>
        <v>2.559774321439463</v>
      </c>
    </row>
    <row r="29" spans="1:42" x14ac:dyDescent="0.25">
      <c r="A29" s="309"/>
      <c r="B29" s="148" t="s">
        <v>7</v>
      </c>
      <c r="C29" s="230">
        <v>868</v>
      </c>
      <c r="D29" s="10">
        <v>246</v>
      </c>
      <c r="E29" s="10">
        <v>275</v>
      </c>
      <c r="F29" s="73">
        <v>347</v>
      </c>
      <c r="G29" s="230">
        <v>4525</v>
      </c>
      <c r="H29" s="10">
        <v>1279</v>
      </c>
      <c r="I29" s="10">
        <v>1437</v>
      </c>
      <c r="J29" s="73">
        <v>1809</v>
      </c>
      <c r="K29" s="148" t="s">
        <v>14</v>
      </c>
      <c r="L29" s="230">
        <v>1329</v>
      </c>
      <c r="M29" s="10">
        <v>297</v>
      </c>
      <c r="N29" s="10">
        <v>443</v>
      </c>
      <c r="O29" s="73">
        <v>589</v>
      </c>
      <c r="P29" s="230">
        <v>9770</v>
      </c>
      <c r="Q29" s="10">
        <v>1850</v>
      </c>
      <c r="R29" s="10">
        <v>2882</v>
      </c>
      <c r="S29" s="73">
        <v>5038</v>
      </c>
      <c r="T29" s="30" t="s">
        <v>8</v>
      </c>
      <c r="U29" s="230">
        <v>1805</v>
      </c>
      <c r="V29" s="10">
        <v>743</v>
      </c>
      <c r="W29" s="10">
        <v>647</v>
      </c>
      <c r="X29" s="73">
        <v>415</v>
      </c>
      <c r="Y29" s="86">
        <v>5249</v>
      </c>
      <c r="Z29" s="10">
        <v>2337</v>
      </c>
      <c r="AA29" s="10">
        <v>1815</v>
      </c>
      <c r="AB29" s="11">
        <v>1097</v>
      </c>
      <c r="AC29" s="148" t="s">
        <v>55</v>
      </c>
      <c r="AD29" s="229">
        <v>922</v>
      </c>
      <c r="AE29" s="10">
        <v>335</v>
      </c>
      <c r="AF29" s="10">
        <v>226</v>
      </c>
      <c r="AG29" s="73">
        <v>361</v>
      </c>
      <c r="AH29" s="229">
        <v>5686</v>
      </c>
      <c r="AI29" s="10">
        <v>2956</v>
      </c>
      <c r="AJ29" s="10">
        <v>1245</v>
      </c>
      <c r="AK29" s="73">
        <v>1485</v>
      </c>
      <c r="AM29" s="106" t="s">
        <v>55</v>
      </c>
      <c r="AN29" s="124">
        <f>AD29+U28+C32+L31</f>
        <v>4507</v>
      </c>
      <c r="AO29" s="111">
        <f>AH29+Y28+P31+G32</f>
        <v>31379</v>
      </c>
      <c r="AP29" s="110">
        <f t="shared" si="5"/>
        <v>6.9622808963834037</v>
      </c>
    </row>
    <row r="30" spans="1:42" x14ac:dyDescent="0.25">
      <c r="A30" s="309"/>
      <c r="B30" s="148" t="s">
        <v>10</v>
      </c>
      <c r="C30" s="230">
        <v>690</v>
      </c>
      <c r="D30" s="10">
        <v>187</v>
      </c>
      <c r="E30" s="10">
        <v>289</v>
      </c>
      <c r="F30" s="73">
        <v>214</v>
      </c>
      <c r="G30" s="230">
        <v>1695</v>
      </c>
      <c r="H30" s="10">
        <v>495</v>
      </c>
      <c r="I30" s="10">
        <v>681</v>
      </c>
      <c r="J30" s="73">
        <v>519</v>
      </c>
      <c r="K30" s="148" t="s">
        <v>10</v>
      </c>
      <c r="L30" s="230">
        <v>1296</v>
      </c>
      <c r="M30" s="10">
        <v>375</v>
      </c>
      <c r="N30" s="10">
        <v>610</v>
      </c>
      <c r="O30" s="73">
        <v>311</v>
      </c>
      <c r="P30" s="230">
        <v>3346</v>
      </c>
      <c r="Q30" s="10">
        <v>850</v>
      </c>
      <c r="R30" s="10">
        <v>1720</v>
      </c>
      <c r="S30" s="73">
        <v>776</v>
      </c>
      <c r="T30" s="30" t="s">
        <v>72</v>
      </c>
      <c r="U30" s="230">
        <v>1370</v>
      </c>
      <c r="V30" s="10">
        <v>410</v>
      </c>
      <c r="W30" s="10">
        <v>390</v>
      </c>
      <c r="X30" s="73">
        <v>570</v>
      </c>
      <c r="Y30" s="86">
        <v>1469</v>
      </c>
      <c r="Z30" s="10">
        <v>433</v>
      </c>
      <c r="AA30" s="10">
        <v>431</v>
      </c>
      <c r="AB30" s="11">
        <v>605</v>
      </c>
      <c r="AC30" s="148" t="s">
        <v>7</v>
      </c>
      <c r="AD30" s="229">
        <v>886</v>
      </c>
      <c r="AE30" s="10">
        <v>317</v>
      </c>
      <c r="AF30" s="10">
        <v>264</v>
      </c>
      <c r="AG30" s="73">
        <v>305</v>
      </c>
      <c r="AH30" s="229">
        <v>8484</v>
      </c>
      <c r="AI30" s="10">
        <v>5324</v>
      </c>
      <c r="AJ30" s="10">
        <v>1487</v>
      </c>
      <c r="AK30" s="73">
        <v>1673</v>
      </c>
      <c r="AM30" s="106" t="s">
        <v>7</v>
      </c>
      <c r="AN30" s="124">
        <f>AD30+C29</f>
        <v>1754</v>
      </c>
      <c r="AO30" s="111">
        <f>AH30+G29</f>
        <v>13009</v>
      </c>
      <c r="AP30" s="110">
        <f t="shared" si="5"/>
        <v>7.4167616875712659</v>
      </c>
    </row>
    <row r="31" spans="1:42" x14ac:dyDescent="0.25">
      <c r="A31" s="309"/>
      <c r="B31" s="148" t="s">
        <v>37</v>
      </c>
      <c r="C31" s="230">
        <v>558</v>
      </c>
      <c r="D31" s="10">
        <v>212</v>
      </c>
      <c r="E31" s="10">
        <v>182</v>
      </c>
      <c r="F31" s="73">
        <v>164</v>
      </c>
      <c r="G31" s="230">
        <v>3559</v>
      </c>
      <c r="H31" s="10">
        <v>1550</v>
      </c>
      <c r="I31" s="10">
        <v>1124</v>
      </c>
      <c r="J31" s="73">
        <v>885</v>
      </c>
      <c r="K31" s="148" t="s">
        <v>55</v>
      </c>
      <c r="L31" s="230">
        <v>1240</v>
      </c>
      <c r="M31" s="10">
        <v>248</v>
      </c>
      <c r="N31" s="10">
        <v>522</v>
      </c>
      <c r="O31" s="73">
        <v>470</v>
      </c>
      <c r="P31" s="230">
        <v>8081</v>
      </c>
      <c r="Q31" s="10">
        <v>1161</v>
      </c>
      <c r="R31" s="10">
        <v>3128</v>
      </c>
      <c r="S31" s="73">
        <v>3792</v>
      </c>
      <c r="T31" s="30" t="s">
        <v>10</v>
      </c>
      <c r="U31" s="230">
        <v>1323</v>
      </c>
      <c r="V31" s="10">
        <v>397</v>
      </c>
      <c r="W31" s="10">
        <v>617</v>
      </c>
      <c r="X31" s="73">
        <v>309</v>
      </c>
      <c r="Y31" s="86">
        <v>3400</v>
      </c>
      <c r="Z31" s="10">
        <v>1106</v>
      </c>
      <c r="AA31" s="10">
        <v>1517</v>
      </c>
      <c r="AB31" s="11">
        <v>777</v>
      </c>
      <c r="AC31" s="148" t="s">
        <v>14</v>
      </c>
      <c r="AD31" s="229">
        <v>778</v>
      </c>
      <c r="AE31" s="10">
        <v>331</v>
      </c>
      <c r="AF31" s="10">
        <v>199</v>
      </c>
      <c r="AG31" s="73">
        <v>248</v>
      </c>
      <c r="AH31" s="229">
        <v>5329</v>
      </c>
      <c r="AI31" s="10">
        <v>2773</v>
      </c>
      <c r="AJ31" s="10">
        <v>1076</v>
      </c>
      <c r="AK31" s="73">
        <v>1480</v>
      </c>
      <c r="AM31" s="106" t="s">
        <v>14</v>
      </c>
      <c r="AN31" s="124">
        <f>AD31+U26+C33+L29</f>
        <v>4887</v>
      </c>
      <c r="AO31" s="111">
        <f>AH31+Y26+P29+G33</f>
        <v>39771</v>
      </c>
      <c r="AP31" s="234">
        <f t="shared" si="5"/>
        <v>8.1381215469613259</v>
      </c>
    </row>
    <row r="32" spans="1:42" x14ac:dyDescent="0.25">
      <c r="A32" s="309"/>
      <c r="B32" s="148" t="s">
        <v>55</v>
      </c>
      <c r="C32" s="230">
        <v>501</v>
      </c>
      <c r="D32" s="10">
        <v>143</v>
      </c>
      <c r="E32" s="10">
        <v>126</v>
      </c>
      <c r="F32" s="73">
        <v>232</v>
      </c>
      <c r="G32" s="230">
        <v>2346</v>
      </c>
      <c r="H32" s="10">
        <v>618</v>
      </c>
      <c r="I32" s="10">
        <v>653</v>
      </c>
      <c r="J32" s="73">
        <v>1075</v>
      </c>
      <c r="K32" s="148" t="s">
        <v>13</v>
      </c>
      <c r="L32" s="230">
        <v>795</v>
      </c>
      <c r="M32" s="10">
        <v>98</v>
      </c>
      <c r="N32" s="10">
        <v>128</v>
      </c>
      <c r="O32" s="73">
        <v>569</v>
      </c>
      <c r="P32" s="230">
        <v>2208</v>
      </c>
      <c r="Q32" s="10">
        <v>386</v>
      </c>
      <c r="R32" s="10">
        <v>453</v>
      </c>
      <c r="S32" s="73">
        <v>1369</v>
      </c>
      <c r="T32" s="30" t="s">
        <v>12</v>
      </c>
      <c r="U32" s="230">
        <v>848</v>
      </c>
      <c r="V32" s="10">
        <v>289</v>
      </c>
      <c r="W32" s="10">
        <v>335</v>
      </c>
      <c r="X32" s="73">
        <v>224</v>
      </c>
      <c r="Y32" s="86">
        <v>2082</v>
      </c>
      <c r="Z32" s="10">
        <v>688</v>
      </c>
      <c r="AA32" s="10">
        <v>803</v>
      </c>
      <c r="AB32" s="11">
        <v>591</v>
      </c>
      <c r="AC32" s="148" t="s">
        <v>12</v>
      </c>
      <c r="AD32" s="229">
        <v>656</v>
      </c>
      <c r="AE32" s="10">
        <v>205</v>
      </c>
      <c r="AF32" s="10">
        <v>159</v>
      </c>
      <c r="AG32" s="73">
        <v>292</v>
      </c>
      <c r="AH32" s="229">
        <v>1700</v>
      </c>
      <c r="AI32" s="10">
        <v>482</v>
      </c>
      <c r="AJ32" s="10">
        <v>454</v>
      </c>
      <c r="AK32" s="73">
        <v>764</v>
      </c>
      <c r="AM32" s="106" t="s">
        <v>12</v>
      </c>
      <c r="AN32" s="124">
        <f>AD32+U32+L34</f>
        <v>2202</v>
      </c>
      <c r="AO32" s="111">
        <f>AH32+Y32+P34</f>
        <v>5550</v>
      </c>
      <c r="AP32" s="110">
        <f t="shared" si="5"/>
        <v>2.5204359673024523</v>
      </c>
    </row>
    <row r="33" spans="1:42" x14ac:dyDescent="0.25">
      <c r="A33" s="309"/>
      <c r="B33" s="148" t="s">
        <v>14</v>
      </c>
      <c r="C33" s="230">
        <v>449</v>
      </c>
      <c r="D33" s="10">
        <v>111</v>
      </c>
      <c r="E33" s="10">
        <v>165</v>
      </c>
      <c r="F33" s="73">
        <v>173</v>
      </c>
      <c r="G33" s="230">
        <v>2969</v>
      </c>
      <c r="H33" s="10">
        <v>800</v>
      </c>
      <c r="I33" s="10">
        <v>1128</v>
      </c>
      <c r="J33" s="73">
        <v>1041</v>
      </c>
      <c r="K33" s="148" t="s">
        <v>67</v>
      </c>
      <c r="L33" s="230">
        <v>715</v>
      </c>
      <c r="M33" s="10">
        <v>293</v>
      </c>
      <c r="N33" s="10">
        <v>172</v>
      </c>
      <c r="O33" s="73">
        <v>250</v>
      </c>
      <c r="P33" s="230">
        <v>1131</v>
      </c>
      <c r="Q33" s="10">
        <v>562</v>
      </c>
      <c r="R33" s="10">
        <v>208</v>
      </c>
      <c r="S33" s="73">
        <v>361</v>
      </c>
      <c r="T33" s="30" t="s">
        <v>73</v>
      </c>
      <c r="U33" s="230">
        <v>836</v>
      </c>
      <c r="V33" s="10">
        <v>322</v>
      </c>
      <c r="W33" s="10">
        <v>264</v>
      </c>
      <c r="X33" s="73">
        <v>250</v>
      </c>
      <c r="Y33" s="86">
        <v>7437</v>
      </c>
      <c r="Z33" s="10">
        <v>2667</v>
      </c>
      <c r="AA33" s="10">
        <v>2371</v>
      </c>
      <c r="AB33" s="11">
        <v>2399</v>
      </c>
      <c r="AC33" s="148" t="s">
        <v>10</v>
      </c>
      <c r="AD33" s="229">
        <v>622</v>
      </c>
      <c r="AE33" s="10">
        <v>197</v>
      </c>
      <c r="AF33" s="10">
        <v>175</v>
      </c>
      <c r="AG33" s="73">
        <v>250</v>
      </c>
      <c r="AH33" s="229">
        <v>1886</v>
      </c>
      <c r="AI33" s="10">
        <v>574</v>
      </c>
      <c r="AJ33" s="10">
        <v>523</v>
      </c>
      <c r="AK33" s="73">
        <v>789</v>
      </c>
      <c r="AM33" s="106" t="s">
        <v>10</v>
      </c>
      <c r="AN33" s="124">
        <f>AD33+U31+C30+L30</f>
        <v>3931</v>
      </c>
      <c r="AO33" s="111">
        <f>AH33+Y31+P30+G30</f>
        <v>10327</v>
      </c>
      <c r="AP33" s="236">
        <f t="shared" si="5"/>
        <v>2.62706690409565</v>
      </c>
    </row>
    <row r="34" spans="1:42" ht="13" thickBot="1" x14ac:dyDescent="0.3">
      <c r="A34" s="310"/>
      <c r="B34" s="149" t="s">
        <v>73</v>
      </c>
      <c r="C34" s="231">
        <v>411</v>
      </c>
      <c r="D34" s="75">
        <v>114</v>
      </c>
      <c r="E34" s="75">
        <v>124</v>
      </c>
      <c r="F34" s="76">
        <v>173</v>
      </c>
      <c r="G34" s="231">
        <v>3380</v>
      </c>
      <c r="H34" s="75">
        <v>998</v>
      </c>
      <c r="I34" s="75">
        <v>859</v>
      </c>
      <c r="J34" s="76">
        <v>1523</v>
      </c>
      <c r="K34" s="149" t="s">
        <v>12</v>
      </c>
      <c r="L34" s="231">
        <v>698</v>
      </c>
      <c r="M34" s="75">
        <v>187</v>
      </c>
      <c r="N34" s="75">
        <v>318</v>
      </c>
      <c r="O34" s="76">
        <v>193</v>
      </c>
      <c r="P34" s="231">
        <v>1768</v>
      </c>
      <c r="Q34" s="75">
        <v>504</v>
      </c>
      <c r="R34" s="75">
        <v>777</v>
      </c>
      <c r="S34" s="76">
        <v>487</v>
      </c>
      <c r="T34" s="191" t="s">
        <v>13</v>
      </c>
      <c r="U34" s="231">
        <v>724</v>
      </c>
      <c r="V34" s="75">
        <v>301</v>
      </c>
      <c r="W34" s="75">
        <v>284</v>
      </c>
      <c r="X34" s="76">
        <v>139</v>
      </c>
      <c r="Y34" s="88">
        <v>2471</v>
      </c>
      <c r="Z34" s="75">
        <v>865</v>
      </c>
      <c r="AA34" s="75">
        <v>1016</v>
      </c>
      <c r="AB34" s="84">
        <v>590</v>
      </c>
      <c r="AC34" s="149" t="s">
        <v>73</v>
      </c>
      <c r="AD34" s="232">
        <v>577</v>
      </c>
      <c r="AE34" s="75">
        <v>280</v>
      </c>
      <c r="AF34" s="75">
        <v>186</v>
      </c>
      <c r="AG34" s="76">
        <v>111</v>
      </c>
      <c r="AH34" s="232">
        <v>4890</v>
      </c>
      <c r="AI34" s="75">
        <v>2450</v>
      </c>
      <c r="AJ34" s="75">
        <v>1643</v>
      </c>
      <c r="AK34" s="76">
        <v>797</v>
      </c>
      <c r="AM34" s="107" t="s">
        <v>73</v>
      </c>
      <c r="AN34" s="125">
        <f>AD34+U33+C34</f>
        <v>1824</v>
      </c>
      <c r="AO34" s="235">
        <f>AH34+Y33+G34</f>
        <v>15707</v>
      </c>
      <c r="AP34" s="237">
        <f t="shared" si="5"/>
        <v>8.6112938596491233</v>
      </c>
    </row>
  </sheetData>
  <mergeCells count="22">
    <mergeCell ref="AM1:AP2"/>
    <mergeCell ref="AP3:AP4"/>
    <mergeCell ref="AO3:AO4"/>
    <mergeCell ref="AN3:AN4"/>
    <mergeCell ref="A5:A19"/>
    <mergeCell ref="T1:AB2"/>
    <mergeCell ref="K3:K4"/>
    <mergeCell ref="L3:O3"/>
    <mergeCell ref="P3:S3"/>
    <mergeCell ref="K1:S2"/>
    <mergeCell ref="AC1:AK2"/>
    <mergeCell ref="T3:T4"/>
    <mergeCell ref="U3:X3"/>
    <mergeCell ref="Y3:AB3"/>
    <mergeCell ref="AC3:AC4"/>
    <mergeCell ref="AD3:AG3"/>
    <mergeCell ref="AH3:AK3"/>
    <mergeCell ref="A20:A34"/>
    <mergeCell ref="B1:J2"/>
    <mergeCell ref="B3:B4"/>
    <mergeCell ref="C3:F3"/>
    <mergeCell ref="G3:J3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3BF81-0AF4-43B9-8F7D-0BF74603A086}">
  <sheetPr>
    <tabColor rgb="FFC00000"/>
  </sheetPr>
  <dimension ref="A1:AG138"/>
  <sheetViews>
    <sheetView tabSelected="1" workbookViewId="0">
      <selection activeCell="G40" sqref="G40"/>
    </sheetView>
  </sheetViews>
  <sheetFormatPr defaultRowHeight="12.5" x14ac:dyDescent="0.25"/>
  <cols>
    <col min="1" max="1" width="22.90625" bestFit="1" customWidth="1"/>
  </cols>
  <sheetData>
    <row r="1" spans="1:33" s="248" customFormat="1" ht="44.5" customHeight="1" x14ac:dyDescent="0.25">
      <c r="A1" s="255" t="s">
        <v>66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</row>
    <row r="2" spans="1:33" ht="13" x14ac:dyDescent="0.3">
      <c r="A2" s="261" t="s">
        <v>95</v>
      </c>
      <c r="B2" s="261"/>
      <c r="C2" s="261"/>
      <c r="D2" s="261"/>
      <c r="E2" s="261"/>
      <c r="F2" s="261"/>
      <c r="G2" s="261"/>
      <c r="H2" s="261"/>
      <c r="I2" s="261"/>
    </row>
    <row r="3" spans="1:33" ht="13" thickBot="1" x14ac:dyDescent="0.3">
      <c r="A3" s="8"/>
      <c r="B3" s="1"/>
      <c r="C3" s="1"/>
      <c r="D3" s="1"/>
      <c r="E3" s="1"/>
      <c r="F3" s="1"/>
      <c r="G3" s="1"/>
      <c r="H3" s="1"/>
      <c r="I3" s="1"/>
    </row>
    <row r="4" spans="1:33" x14ac:dyDescent="0.25">
      <c r="A4" s="258"/>
      <c r="B4" s="258" t="s">
        <v>0</v>
      </c>
      <c r="C4" s="258"/>
      <c r="D4" s="258"/>
      <c r="E4" s="258"/>
      <c r="F4" s="258" t="s">
        <v>1</v>
      </c>
      <c r="G4" s="258"/>
      <c r="H4" s="258"/>
      <c r="I4" s="260"/>
      <c r="J4" s="251" t="s">
        <v>0</v>
      </c>
      <c r="K4" s="251"/>
      <c r="L4" s="251"/>
      <c r="M4" s="251"/>
      <c r="N4" s="251" t="s">
        <v>1</v>
      </c>
      <c r="O4" s="251"/>
      <c r="P4" s="251"/>
      <c r="Q4" s="256"/>
      <c r="R4" s="251" t="s">
        <v>0</v>
      </c>
      <c r="S4" s="251"/>
      <c r="T4" s="251"/>
      <c r="U4" s="251"/>
      <c r="V4" s="251" t="s">
        <v>1</v>
      </c>
      <c r="W4" s="251"/>
      <c r="X4" s="251"/>
      <c r="Y4" s="256"/>
      <c r="Z4" s="251" t="s">
        <v>0</v>
      </c>
      <c r="AA4" s="251"/>
      <c r="AB4" s="251"/>
      <c r="AC4" s="251"/>
      <c r="AD4" s="251" t="s">
        <v>1</v>
      </c>
      <c r="AE4" s="251"/>
      <c r="AF4" s="251"/>
      <c r="AG4" s="251"/>
    </row>
    <row r="5" spans="1:33" ht="13" thickBot="1" x14ac:dyDescent="0.3">
      <c r="A5" s="259"/>
      <c r="B5" s="15" t="s">
        <v>86</v>
      </c>
      <c r="C5" s="15" t="s">
        <v>60</v>
      </c>
      <c r="D5" s="15" t="s">
        <v>61</v>
      </c>
      <c r="E5" s="15" t="s">
        <v>62</v>
      </c>
      <c r="F5" s="15" t="s">
        <v>86</v>
      </c>
      <c r="G5" s="15" t="s">
        <v>60</v>
      </c>
      <c r="H5" s="15" t="s">
        <v>61</v>
      </c>
      <c r="I5" s="238" t="s">
        <v>62</v>
      </c>
      <c r="J5" s="15" t="s">
        <v>76</v>
      </c>
      <c r="K5" s="15" t="s">
        <v>63</v>
      </c>
      <c r="L5" s="15" t="s">
        <v>64</v>
      </c>
      <c r="M5" s="15" t="s">
        <v>36</v>
      </c>
      <c r="N5" s="15" t="s">
        <v>76</v>
      </c>
      <c r="O5" s="15" t="s">
        <v>63</v>
      </c>
      <c r="P5" s="15" t="s">
        <v>64</v>
      </c>
      <c r="Q5" s="238" t="s">
        <v>36</v>
      </c>
      <c r="R5" s="15" t="s">
        <v>87</v>
      </c>
      <c r="S5" s="15" t="s">
        <v>17</v>
      </c>
      <c r="T5" s="15" t="s">
        <v>18</v>
      </c>
      <c r="U5" s="15" t="s">
        <v>19</v>
      </c>
      <c r="V5" s="15" t="s">
        <v>87</v>
      </c>
      <c r="W5" s="15" t="s">
        <v>17</v>
      </c>
      <c r="X5" s="15" t="s">
        <v>18</v>
      </c>
      <c r="Y5" s="238" t="s">
        <v>19</v>
      </c>
      <c r="Z5" s="15" t="s">
        <v>47</v>
      </c>
      <c r="AA5" s="15" t="s">
        <v>46</v>
      </c>
      <c r="AB5" s="15" t="s">
        <v>45</v>
      </c>
      <c r="AC5" s="15" t="s">
        <v>44</v>
      </c>
      <c r="AD5" s="15" t="s">
        <v>47</v>
      </c>
      <c r="AE5" s="15" t="s">
        <v>46</v>
      </c>
      <c r="AF5" s="15" t="s">
        <v>45</v>
      </c>
      <c r="AG5" s="15" t="s">
        <v>44</v>
      </c>
    </row>
    <row r="6" spans="1:33" x14ac:dyDescent="0.25">
      <c r="A6" s="239"/>
      <c r="B6" s="253" t="s">
        <v>22</v>
      </c>
      <c r="C6" s="254"/>
      <c r="D6" s="254"/>
      <c r="E6" s="254"/>
      <c r="F6" s="254"/>
      <c r="G6" s="254"/>
      <c r="H6" s="254"/>
      <c r="I6" s="254"/>
      <c r="J6" s="253" t="s">
        <v>22</v>
      </c>
      <c r="K6" s="254"/>
      <c r="L6" s="254"/>
      <c r="M6" s="254"/>
      <c r="N6" s="254"/>
      <c r="O6" s="254"/>
      <c r="P6" s="254"/>
      <c r="Q6" s="254"/>
      <c r="R6" s="253" t="s">
        <v>22</v>
      </c>
      <c r="S6" s="254"/>
      <c r="T6" s="254"/>
      <c r="U6" s="254"/>
      <c r="V6" s="254"/>
      <c r="W6" s="254"/>
      <c r="X6" s="254"/>
      <c r="Y6" s="254"/>
      <c r="Z6" s="253" t="s">
        <v>22</v>
      </c>
      <c r="AA6" s="254"/>
      <c r="AB6" s="254"/>
      <c r="AC6" s="254"/>
      <c r="AD6" s="254"/>
      <c r="AE6" s="254"/>
      <c r="AF6" s="254"/>
      <c r="AG6" s="257"/>
    </row>
    <row r="7" spans="1:33" x14ac:dyDescent="0.25">
      <c r="A7" s="240" t="s">
        <v>20</v>
      </c>
      <c r="B7" s="16">
        <v>120077</v>
      </c>
      <c r="C7" s="16">
        <v>37445</v>
      </c>
      <c r="D7" s="16">
        <v>40535</v>
      </c>
      <c r="E7" s="16">
        <v>42097</v>
      </c>
      <c r="F7" s="16">
        <v>430325</v>
      </c>
      <c r="G7" s="9">
        <v>126132</v>
      </c>
      <c r="H7" s="9">
        <v>147979</v>
      </c>
      <c r="I7" s="17">
        <v>156214</v>
      </c>
      <c r="J7" s="16">
        <v>152117</v>
      </c>
      <c r="K7" s="16">
        <v>49864</v>
      </c>
      <c r="L7" s="16">
        <v>55215</v>
      </c>
      <c r="M7" s="16">
        <v>47038</v>
      </c>
      <c r="N7" s="16">
        <v>538809</v>
      </c>
      <c r="O7" s="9">
        <v>180100</v>
      </c>
      <c r="P7" s="9">
        <v>192151</v>
      </c>
      <c r="Q7" s="17">
        <v>166558</v>
      </c>
      <c r="R7" s="16">
        <v>164608</v>
      </c>
      <c r="S7" s="16">
        <v>60949</v>
      </c>
      <c r="T7" s="16">
        <v>55728</v>
      </c>
      <c r="U7" s="16">
        <v>47931</v>
      </c>
      <c r="V7" s="16">
        <v>610985</v>
      </c>
      <c r="W7" s="9">
        <v>209071</v>
      </c>
      <c r="X7" s="9">
        <v>211768</v>
      </c>
      <c r="Y7" s="17">
        <v>190146</v>
      </c>
      <c r="Z7" s="16">
        <v>155320</v>
      </c>
      <c r="AA7" s="16">
        <v>58120</v>
      </c>
      <c r="AB7" s="16">
        <v>46642</v>
      </c>
      <c r="AC7" s="16">
        <v>50558</v>
      </c>
      <c r="AD7" s="16">
        <v>551618</v>
      </c>
      <c r="AE7" s="9">
        <v>212899</v>
      </c>
      <c r="AF7" s="9">
        <v>170032</v>
      </c>
      <c r="AG7" s="9">
        <v>168687</v>
      </c>
    </row>
    <row r="8" spans="1:33" x14ac:dyDescent="0.25">
      <c r="A8" s="241" t="s">
        <v>5</v>
      </c>
      <c r="B8" s="18"/>
      <c r="C8" s="18"/>
      <c r="D8" s="18"/>
      <c r="E8" s="18"/>
      <c r="F8" s="18"/>
      <c r="G8" s="12"/>
      <c r="H8" s="12"/>
      <c r="I8" s="13"/>
      <c r="J8" s="18"/>
      <c r="K8" s="18"/>
      <c r="L8" s="18"/>
      <c r="M8" s="18"/>
      <c r="N8" s="18"/>
      <c r="O8" s="12"/>
      <c r="P8" s="12"/>
      <c r="Q8" s="13"/>
      <c r="R8" s="18"/>
      <c r="S8" s="18"/>
      <c r="T8" s="18"/>
      <c r="U8" s="18"/>
      <c r="V8" s="18"/>
      <c r="W8" s="12"/>
      <c r="X8" s="12"/>
      <c r="Y8" s="13"/>
      <c r="Z8" s="18"/>
      <c r="AA8" s="18"/>
      <c r="AB8" s="18"/>
      <c r="AC8" s="18"/>
      <c r="AD8" s="18"/>
      <c r="AE8" s="12"/>
      <c r="AF8" s="12"/>
      <c r="AG8" s="12"/>
    </row>
    <row r="9" spans="1:33" x14ac:dyDescent="0.25">
      <c r="A9" s="242" t="s">
        <v>3</v>
      </c>
      <c r="B9" s="19">
        <v>37021</v>
      </c>
      <c r="C9" s="19">
        <v>10430</v>
      </c>
      <c r="D9" s="19">
        <v>12597</v>
      </c>
      <c r="E9" s="19">
        <v>13994</v>
      </c>
      <c r="F9" s="19">
        <v>105342</v>
      </c>
      <c r="G9" s="10">
        <v>25886</v>
      </c>
      <c r="H9" s="10">
        <v>37635</v>
      </c>
      <c r="I9" s="11">
        <v>41821</v>
      </c>
      <c r="J9" s="19">
        <v>50700</v>
      </c>
      <c r="K9" s="19">
        <v>14923</v>
      </c>
      <c r="L9" s="19">
        <v>20760</v>
      </c>
      <c r="M9" s="19">
        <v>15017</v>
      </c>
      <c r="N9" s="19">
        <v>155977</v>
      </c>
      <c r="O9" s="10">
        <v>44945</v>
      </c>
      <c r="P9" s="10">
        <v>62855</v>
      </c>
      <c r="Q9" s="11">
        <v>48177</v>
      </c>
      <c r="R9" s="19">
        <v>66000</v>
      </c>
      <c r="S9" s="19">
        <v>30271</v>
      </c>
      <c r="T9" s="19">
        <v>18848</v>
      </c>
      <c r="U9" s="19">
        <v>16881</v>
      </c>
      <c r="V9" s="19">
        <v>214613</v>
      </c>
      <c r="W9" s="10">
        <v>95389</v>
      </c>
      <c r="X9" s="10">
        <v>63042</v>
      </c>
      <c r="Y9" s="11">
        <v>56182</v>
      </c>
      <c r="Z9" s="19">
        <v>49534</v>
      </c>
      <c r="AA9" s="19">
        <v>19116</v>
      </c>
      <c r="AB9" s="19">
        <v>16920</v>
      </c>
      <c r="AC9" s="19">
        <v>13498</v>
      </c>
      <c r="AD9" s="19">
        <v>150630</v>
      </c>
      <c r="AE9" s="10">
        <v>59358</v>
      </c>
      <c r="AF9" s="10">
        <v>51486</v>
      </c>
      <c r="AG9" s="10">
        <v>39786</v>
      </c>
    </row>
    <row r="10" spans="1:33" x14ac:dyDescent="0.25">
      <c r="A10" s="242" t="s">
        <v>4</v>
      </c>
      <c r="B10" s="19">
        <v>83056</v>
      </c>
      <c r="C10" s="19">
        <v>27015</v>
      </c>
      <c r="D10" s="19">
        <v>27938</v>
      </c>
      <c r="E10" s="19">
        <v>28103</v>
      </c>
      <c r="F10" s="19">
        <v>324983</v>
      </c>
      <c r="G10" s="19">
        <v>100246</v>
      </c>
      <c r="H10" s="19">
        <v>110344</v>
      </c>
      <c r="I10" s="20">
        <v>114393</v>
      </c>
      <c r="J10" s="19">
        <v>101417</v>
      </c>
      <c r="K10" s="19">
        <v>34941</v>
      </c>
      <c r="L10" s="19">
        <v>34455</v>
      </c>
      <c r="M10" s="19">
        <v>32021</v>
      </c>
      <c r="N10" s="19">
        <v>382832</v>
      </c>
      <c r="O10" s="19">
        <v>135155</v>
      </c>
      <c r="P10" s="19">
        <v>129296</v>
      </c>
      <c r="Q10" s="20">
        <v>118381</v>
      </c>
      <c r="R10" s="19">
        <v>98608</v>
      </c>
      <c r="S10" s="19">
        <v>30678</v>
      </c>
      <c r="T10" s="19">
        <v>36880</v>
      </c>
      <c r="U10" s="19">
        <v>31050</v>
      </c>
      <c r="V10" s="19">
        <v>396372</v>
      </c>
      <c r="W10" s="19">
        <v>113682</v>
      </c>
      <c r="X10" s="19">
        <v>148726</v>
      </c>
      <c r="Y10" s="20">
        <v>133964</v>
      </c>
      <c r="Z10" s="19">
        <v>105786</v>
      </c>
      <c r="AA10" s="19">
        <v>39004</v>
      </c>
      <c r="AB10" s="19">
        <v>29722</v>
      </c>
      <c r="AC10" s="19">
        <v>37060</v>
      </c>
      <c r="AD10" s="19">
        <v>400988</v>
      </c>
      <c r="AE10" s="19">
        <v>153541</v>
      </c>
      <c r="AF10" s="19">
        <v>118546</v>
      </c>
      <c r="AG10" s="19">
        <v>128901</v>
      </c>
    </row>
    <row r="11" spans="1:33" x14ac:dyDescent="0.25">
      <c r="A11" s="243" t="s">
        <v>2</v>
      </c>
      <c r="B11" s="10"/>
      <c r="C11" s="10"/>
      <c r="D11" s="10"/>
      <c r="E11" s="10"/>
      <c r="F11" s="10"/>
      <c r="G11" s="10"/>
      <c r="H11" s="10"/>
      <c r="I11" s="11"/>
      <c r="J11" s="10"/>
      <c r="K11" s="10"/>
      <c r="L11" s="10"/>
      <c r="M11" s="10"/>
      <c r="N11" s="10"/>
      <c r="O11" s="10"/>
      <c r="P11" s="10"/>
      <c r="Q11" s="11"/>
      <c r="R11" s="10"/>
      <c r="S11" s="10"/>
      <c r="T11" s="10"/>
      <c r="U11" s="10"/>
      <c r="V11" s="10"/>
      <c r="W11" s="10"/>
      <c r="X11" s="10"/>
      <c r="Y11" s="11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244" t="s">
        <v>16</v>
      </c>
      <c r="B12" s="19">
        <v>314</v>
      </c>
      <c r="C12" s="10">
        <v>105</v>
      </c>
      <c r="D12" s="10">
        <v>100</v>
      </c>
      <c r="E12" s="10">
        <v>109</v>
      </c>
      <c r="F12" s="19">
        <v>1301</v>
      </c>
      <c r="G12" s="10">
        <v>361</v>
      </c>
      <c r="H12" s="10">
        <v>420</v>
      </c>
      <c r="I12" s="11">
        <v>520</v>
      </c>
      <c r="J12" s="19">
        <v>474</v>
      </c>
      <c r="K12" s="10">
        <v>161</v>
      </c>
      <c r="L12" s="10">
        <v>182</v>
      </c>
      <c r="M12" s="10">
        <v>131</v>
      </c>
      <c r="N12" s="19">
        <v>1684</v>
      </c>
      <c r="O12" s="10">
        <v>557</v>
      </c>
      <c r="P12" s="10">
        <v>678</v>
      </c>
      <c r="Q12" s="11">
        <v>449</v>
      </c>
      <c r="R12" s="19">
        <v>1081</v>
      </c>
      <c r="S12" s="10">
        <v>533</v>
      </c>
      <c r="T12" s="10">
        <v>337</v>
      </c>
      <c r="U12" s="10">
        <v>211</v>
      </c>
      <c r="V12" s="19">
        <v>2972</v>
      </c>
      <c r="W12" s="10">
        <v>1506</v>
      </c>
      <c r="X12" s="10">
        <v>953</v>
      </c>
      <c r="Y12" s="11">
        <v>513</v>
      </c>
      <c r="Z12" s="19">
        <v>579</v>
      </c>
      <c r="AA12" s="10">
        <v>186</v>
      </c>
      <c r="AB12" s="10">
        <v>165</v>
      </c>
      <c r="AC12" s="10">
        <v>228</v>
      </c>
      <c r="AD12" s="19">
        <v>2477</v>
      </c>
      <c r="AE12" s="10">
        <v>695</v>
      </c>
      <c r="AF12" s="10">
        <v>914</v>
      </c>
      <c r="AG12" s="10">
        <v>868</v>
      </c>
    </row>
    <row r="13" spans="1:33" x14ac:dyDescent="0.25">
      <c r="A13" s="244" t="s">
        <v>96</v>
      </c>
      <c r="B13" s="19">
        <v>282</v>
      </c>
      <c r="C13" s="10">
        <v>107</v>
      </c>
      <c r="D13" s="10">
        <v>92</v>
      </c>
      <c r="E13" s="10">
        <v>83</v>
      </c>
      <c r="F13" s="19">
        <v>908</v>
      </c>
      <c r="G13" s="10">
        <v>388</v>
      </c>
      <c r="H13" s="10">
        <v>264</v>
      </c>
      <c r="I13" s="11">
        <v>256</v>
      </c>
      <c r="J13" s="19">
        <v>289</v>
      </c>
      <c r="K13" s="10">
        <v>121</v>
      </c>
      <c r="L13" s="10">
        <v>75</v>
      </c>
      <c r="M13" s="10">
        <v>93</v>
      </c>
      <c r="N13" s="19">
        <v>969</v>
      </c>
      <c r="O13" s="10">
        <v>454</v>
      </c>
      <c r="P13" s="10">
        <v>225</v>
      </c>
      <c r="Q13" s="11">
        <v>290</v>
      </c>
      <c r="R13" s="19">
        <v>310</v>
      </c>
      <c r="S13" s="10">
        <v>84</v>
      </c>
      <c r="T13" s="10">
        <v>132</v>
      </c>
      <c r="U13" s="10">
        <v>94</v>
      </c>
      <c r="V13" s="19">
        <v>781</v>
      </c>
      <c r="W13" s="10">
        <v>213</v>
      </c>
      <c r="X13" s="10">
        <v>296</v>
      </c>
      <c r="Y13" s="11">
        <v>272</v>
      </c>
      <c r="Z13" s="19">
        <v>356</v>
      </c>
      <c r="AA13" s="10">
        <v>111</v>
      </c>
      <c r="AB13" s="10">
        <v>102</v>
      </c>
      <c r="AC13" s="10">
        <v>143</v>
      </c>
      <c r="AD13" s="19">
        <v>1046</v>
      </c>
      <c r="AE13" s="10">
        <v>304</v>
      </c>
      <c r="AF13" s="10">
        <v>318</v>
      </c>
      <c r="AG13" s="10">
        <v>424</v>
      </c>
    </row>
    <row r="14" spans="1:33" x14ac:dyDescent="0.25">
      <c r="A14" s="244" t="s">
        <v>28</v>
      </c>
      <c r="B14" s="19">
        <v>163</v>
      </c>
      <c r="C14" s="10">
        <v>54</v>
      </c>
      <c r="D14" s="10">
        <v>62</v>
      </c>
      <c r="E14" s="10">
        <v>47</v>
      </c>
      <c r="F14" s="19">
        <v>729</v>
      </c>
      <c r="G14" s="10">
        <v>230</v>
      </c>
      <c r="H14" s="10">
        <v>273</v>
      </c>
      <c r="I14" s="11">
        <v>226</v>
      </c>
      <c r="J14" s="19">
        <v>363</v>
      </c>
      <c r="K14" s="10">
        <v>147</v>
      </c>
      <c r="L14" s="10">
        <v>100</v>
      </c>
      <c r="M14" s="10">
        <v>116</v>
      </c>
      <c r="N14" s="19">
        <v>1040</v>
      </c>
      <c r="O14" s="10">
        <v>409</v>
      </c>
      <c r="P14" s="10">
        <v>276</v>
      </c>
      <c r="Q14" s="11">
        <v>355</v>
      </c>
      <c r="R14" s="19">
        <v>1048</v>
      </c>
      <c r="S14" s="10">
        <v>716</v>
      </c>
      <c r="T14" s="10">
        <v>195</v>
      </c>
      <c r="U14" s="10">
        <v>137</v>
      </c>
      <c r="V14" s="19">
        <v>2641</v>
      </c>
      <c r="W14" s="10">
        <v>1788</v>
      </c>
      <c r="X14" s="10">
        <v>474</v>
      </c>
      <c r="Y14" s="11">
        <v>379</v>
      </c>
      <c r="Z14" s="19">
        <v>251</v>
      </c>
      <c r="AA14" s="10">
        <v>140</v>
      </c>
      <c r="AB14" s="10">
        <v>37</v>
      </c>
      <c r="AC14" s="10">
        <v>74</v>
      </c>
      <c r="AD14" s="19">
        <v>788</v>
      </c>
      <c r="AE14" s="10">
        <v>423</v>
      </c>
      <c r="AF14" s="10">
        <v>136</v>
      </c>
      <c r="AG14" s="10">
        <v>229</v>
      </c>
    </row>
    <row r="15" spans="1:33" x14ac:dyDescent="0.25">
      <c r="A15" s="244" t="s">
        <v>97</v>
      </c>
      <c r="B15" s="19">
        <v>103</v>
      </c>
      <c r="C15" s="10">
        <v>19</v>
      </c>
      <c r="D15" s="10">
        <v>30</v>
      </c>
      <c r="E15" s="10">
        <v>54</v>
      </c>
      <c r="F15" s="19">
        <v>595</v>
      </c>
      <c r="G15" s="10">
        <v>111</v>
      </c>
      <c r="H15" s="10">
        <v>160</v>
      </c>
      <c r="I15" s="11">
        <v>324</v>
      </c>
      <c r="J15" s="19">
        <v>618</v>
      </c>
      <c r="K15" s="10">
        <v>106</v>
      </c>
      <c r="L15" s="10">
        <v>112</v>
      </c>
      <c r="M15" s="10">
        <v>400</v>
      </c>
      <c r="N15" s="19">
        <v>1905</v>
      </c>
      <c r="O15" s="10">
        <v>467</v>
      </c>
      <c r="P15" s="10">
        <v>605</v>
      </c>
      <c r="Q15" s="11">
        <v>833</v>
      </c>
      <c r="R15" s="19">
        <v>382</v>
      </c>
      <c r="S15" s="10">
        <v>158</v>
      </c>
      <c r="T15" s="10">
        <v>100</v>
      </c>
      <c r="U15" s="10">
        <v>124</v>
      </c>
      <c r="V15" s="19">
        <v>1433</v>
      </c>
      <c r="W15" s="10">
        <v>455</v>
      </c>
      <c r="X15" s="10">
        <v>312</v>
      </c>
      <c r="Y15" s="11">
        <v>666</v>
      </c>
      <c r="Z15" s="19">
        <v>180</v>
      </c>
      <c r="AA15" s="10">
        <v>88</v>
      </c>
      <c r="AB15" s="10">
        <v>40</v>
      </c>
      <c r="AC15" s="10">
        <v>52</v>
      </c>
      <c r="AD15" s="19">
        <v>920</v>
      </c>
      <c r="AE15" s="10">
        <v>485</v>
      </c>
      <c r="AF15" s="10">
        <v>236</v>
      </c>
      <c r="AG15" s="10">
        <v>199</v>
      </c>
    </row>
    <row r="16" spans="1:33" x14ac:dyDescent="0.25">
      <c r="A16" s="244" t="s">
        <v>98</v>
      </c>
      <c r="B16" s="19">
        <v>125</v>
      </c>
      <c r="C16" s="10">
        <v>35</v>
      </c>
      <c r="D16" s="10">
        <v>35</v>
      </c>
      <c r="E16" s="10">
        <v>55</v>
      </c>
      <c r="F16" s="19">
        <v>507</v>
      </c>
      <c r="G16" s="10">
        <v>117</v>
      </c>
      <c r="H16" s="10">
        <v>122</v>
      </c>
      <c r="I16" s="11">
        <v>268</v>
      </c>
      <c r="J16" s="19">
        <v>314</v>
      </c>
      <c r="K16" s="10">
        <v>65</v>
      </c>
      <c r="L16" s="10">
        <v>89</v>
      </c>
      <c r="M16" s="10">
        <v>160</v>
      </c>
      <c r="N16" s="19">
        <v>845</v>
      </c>
      <c r="O16" s="10">
        <v>244</v>
      </c>
      <c r="P16" s="10">
        <v>256</v>
      </c>
      <c r="Q16" s="11">
        <v>345</v>
      </c>
      <c r="R16" s="19">
        <v>304</v>
      </c>
      <c r="S16" s="10">
        <v>133</v>
      </c>
      <c r="T16" s="10">
        <v>68</v>
      </c>
      <c r="U16" s="10">
        <v>103</v>
      </c>
      <c r="V16" s="19">
        <v>946</v>
      </c>
      <c r="W16" s="10">
        <v>395</v>
      </c>
      <c r="X16" s="10">
        <v>160</v>
      </c>
      <c r="Y16" s="11">
        <v>391</v>
      </c>
      <c r="Z16" s="19">
        <v>149</v>
      </c>
      <c r="AA16" s="10">
        <v>85</v>
      </c>
      <c r="AB16" s="10">
        <v>25</v>
      </c>
      <c r="AC16" s="10">
        <v>39</v>
      </c>
      <c r="AD16" s="19">
        <v>593</v>
      </c>
      <c r="AE16" s="10">
        <v>353</v>
      </c>
      <c r="AF16" s="10">
        <v>121</v>
      </c>
      <c r="AG16" s="10">
        <v>119</v>
      </c>
    </row>
    <row r="17" spans="1:33" x14ac:dyDescent="0.25">
      <c r="A17" s="244" t="s">
        <v>11</v>
      </c>
      <c r="B17" s="19">
        <v>913</v>
      </c>
      <c r="C17" s="10">
        <v>254</v>
      </c>
      <c r="D17" s="10">
        <v>329</v>
      </c>
      <c r="E17" s="10">
        <v>330</v>
      </c>
      <c r="F17" s="19">
        <v>3204</v>
      </c>
      <c r="G17" s="10">
        <v>776</v>
      </c>
      <c r="H17" s="10">
        <v>1251</v>
      </c>
      <c r="I17" s="11">
        <v>1177</v>
      </c>
      <c r="J17" s="19">
        <v>894</v>
      </c>
      <c r="K17" s="10">
        <v>303</v>
      </c>
      <c r="L17" s="10">
        <v>334</v>
      </c>
      <c r="M17" s="10">
        <v>257</v>
      </c>
      <c r="N17" s="19">
        <v>2374</v>
      </c>
      <c r="O17" s="10">
        <v>826</v>
      </c>
      <c r="P17" s="10">
        <v>906</v>
      </c>
      <c r="Q17" s="11">
        <v>642</v>
      </c>
      <c r="R17" s="19">
        <v>1379</v>
      </c>
      <c r="S17" s="10">
        <v>499</v>
      </c>
      <c r="T17" s="10">
        <v>600</v>
      </c>
      <c r="U17" s="10">
        <v>280</v>
      </c>
      <c r="V17" s="19">
        <v>3528</v>
      </c>
      <c r="W17" s="10">
        <v>1293</v>
      </c>
      <c r="X17" s="10">
        <v>1495</v>
      </c>
      <c r="Y17" s="11">
        <v>740</v>
      </c>
      <c r="Z17" s="19">
        <v>1057</v>
      </c>
      <c r="AA17" s="10">
        <v>381</v>
      </c>
      <c r="AB17" s="10">
        <v>302</v>
      </c>
      <c r="AC17" s="10">
        <v>374</v>
      </c>
      <c r="AD17" s="19">
        <v>3451</v>
      </c>
      <c r="AE17" s="10">
        <v>1210</v>
      </c>
      <c r="AF17" s="10">
        <v>1173</v>
      </c>
      <c r="AG17" s="10">
        <v>1068</v>
      </c>
    </row>
    <row r="18" spans="1:33" x14ac:dyDescent="0.25">
      <c r="A18" s="244" t="s">
        <v>99</v>
      </c>
      <c r="B18" s="19">
        <v>233</v>
      </c>
      <c r="C18" s="10">
        <v>98</v>
      </c>
      <c r="D18" s="10">
        <v>67</v>
      </c>
      <c r="E18" s="10">
        <v>68</v>
      </c>
      <c r="F18" s="19">
        <v>580</v>
      </c>
      <c r="G18" s="10">
        <v>269</v>
      </c>
      <c r="H18" s="10">
        <v>176</v>
      </c>
      <c r="I18" s="11">
        <v>135</v>
      </c>
      <c r="J18" s="19">
        <v>236</v>
      </c>
      <c r="K18" s="10">
        <v>57</v>
      </c>
      <c r="L18" s="10">
        <v>119</v>
      </c>
      <c r="M18" s="10">
        <v>60</v>
      </c>
      <c r="N18" s="19">
        <v>514</v>
      </c>
      <c r="O18" s="10">
        <v>144</v>
      </c>
      <c r="P18" s="10">
        <v>244</v>
      </c>
      <c r="Q18" s="11">
        <v>126</v>
      </c>
      <c r="R18" s="19">
        <v>171</v>
      </c>
      <c r="S18" s="10">
        <v>68</v>
      </c>
      <c r="T18" s="10">
        <v>42</v>
      </c>
      <c r="U18" s="10">
        <v>61</v>
      </c>
      <c r="V18" s="19">
        <v>454</v>
      </c>
      <c r="W18" s="10">
        <v>163</v>
      </c>
      <c r="X18" s="10">
        <v>95</v>
      </c>
      <c r="Y18" s="11">
        <v>196</v>
      </c>
      <c r="Z18" s="19">
        <v>239</v>
      </c>
      <c r="AA18" s="10">
        <v>94</v>
      </c>
      <c r="AB18" s="10">
        <v>80</v>
      </c>
      <c r="AC18" s="10">
        <v>65</v>
      </c>
      <c r="AD18" s="19">
        <v>674</v>
      </c>
      <c r="AE18" s="10">
        <v>252</v>
      </c>
      <c r="AF18" s="10">
        <v>242</v>
      </c>
      <c r="AG18" s="10">
        <v>180</v>
      </c>
    </row>
    <row r="19" spans="1:33" x14ac:dyDescent="0.25">
      <c r="A19" s="244" t="s">
        <v>100</v>
      </c>
      <c r="B19" s="19">
        <v>237</v>
      </c>
      <c r="C19" s="10">
        <v>80</v>
      </c>
      <c r="D19" s="10">
        <v>97</v>
      </c>
      <c r="E19" s="10">
        <v>60</v>
      </c>
      <c r="F19" s="19">
        <v>880</v>
      </c>
      <c r="G19" s="10">
        <v>231</v>
      </c>
      <c r="H19" s="10">
        <v>441</v>
      </c>
      <c r="I19" s="11">
        <v>208</v>
      </c>
      <c r="J19" s="19">
        <v>268</v>
      </c>
      <c r="K19" s="10">
        <v>63</v>
      </c>
      <c r="L19" s="10">
        <v>124</v>
      </c>
      <c r="M19" s="10">
        <v>81</v>
      </c>
      <c r="N19" s="19">
        <v>979</v>
      </c>
      <c r="O19" s="10">
        <v>289</v>
      </c>
      <c r="P19" s="10">
        <v>417</v>
      </c>
      <c r="Q19" s="11">
        <v>273</v>
      </c>
      <c r="R19" s="19">
        <v>241</v>
      </c>
      <c r="S19" s="10">
        <v>98</v>
      </c>
      <c r="T19" s="10">
        <v>97</v>
      </c>
      <c r="U19" s="10">
        <v>46</v>
      </c>
      <c r="V19" s="19">
        <v>831</v>
      </c>
      <c r="W19" s="10">
        <v>290</v>
      </c>
      <c r="X19" s="10">
        <v>368</v>
      </c>
      <c r="Y19" s="11">
        <v>173</v>
      </c>
      <c r="Z19" s="19">
        <v>216</v>
      </c>
      <c r="AA19" s="10">
        <v>72</v>
      </c>
      <c r="AB19" s="10">
        <v>66</v>
      </c>
      <c r="AC19" s="10">
        <v>78</v>
      </c>
      <c r="AD19" s="19">
        <v>681</v>
      </c>
      <c r="AE19" s="10">
        <v>215</v>
      </c>
      <c r="AF19" s="10">
        <v>251</v>
      </c>
      <c r="AG19" s="10">
        <v>215</v>
      </c>
    </row>
    <row r="20" spans="1:33" x14ac:dyDescent="0.25">
      <c r="A20" s="244" t="s">
        <v>101</v>
      </c>
      <c r="B20" s="19">
        <v>9</v>
      </c>
      <c r="C20" s="10">
        <v>4</v>
      </c>
      <c r="D20" s="10">
        <v>2</v>
      </c>
      <c r="E20" s="10">
        <v>3</v>
      </c>
      <c r="F20" s="19">
        <v>28</v>
      </c>
      <c r="G20" s="10">
        <v>18</v>
      </c>
      <c r="H20" s="10">
        <v>4</v>
      </c>
      <c r="I20" s="11">
        <v>6</v>
      </c>
      <c r="J20" s="19">
        <v>28</v>
      </c>
      <c r="K20" s="10">
        <v>8</v>
      </c>
      <c r="L20" s="10">
        <v>10</v>
      </c>
      <c r="M20" s="10">
        <v>10</v>
      </c>
      <c r="N20" s="19">
        <v>73</v>
      </c>
      <c r="O20" s="10">
        <v>19</v>
      </c>
      <c r="P20" s="10">
        <v>24</v>
      </c>
      <c r="Q20" s="11">
        <v>30</v>
      </c>
      <c r="R20" s="19">
        <v>28</v>
      </c>
      <c r="S20" s="10">
        <v>12</v>
      </c>
      <c r="T20" s="10">
        <v>9</v>
      </c>
      <c r="U20" s="10">
        <v>7</v>
      </c>
      <c r="V20" s="19">
        <v>95</v>
      </c>
      <c r="W20" s="10">
        <v>31</v>
      </c>
      <c r="X20" s="10">
        <v>33</v>
      </c>
      <c r="Y20" s="11">
        <v>31</v>
      </c>
      <c r="Z20" s="19">
        <v>41</v>
      </c>
      <c r="AA20" s="10">
        <v>10</v>
      </c>
      <c r="AB20" s="10">
        <v>27</v>
      </c>
      <c r="AC20" s="10">
        <v>4</v>
      </c>
      <c r="AD20" s="19">
        <v>101</v>
      </c>
      <c r="AE20" s="10">
        <v>29</v>
      </c>
      <c r="AF20" s="10">
        <v>54</v>
      </c>
      <c r="AG20" s="10">
        <v>18</v>
      </c>
    </row>
    <row r="21" spans="1:33" x14ac:dyDescent="0.25">
      <c r="A21" s="244" t="s">
        <v>29</v>
      </c>
      <c r="B21" s="19">
        <v>991</v>
      </c>
      <c r="C21" s="10">
        <v>379</v>
      </c>
      <c r="D21" s="10">
        <v>295</v>
      </c>
      <c r="E21" s="10">
        <v>317</v>
      </c>
      <c r="F21" s="19">
        <v>3978</v>
      </c>
      <c r="G21" s="10">
        <v>1577</v>
      </c>
      <c r="H21" s="10">
        <v>1191</v>
      </c>
      <c r="I21" s="11">
        <v>1210</v>
      </c>
      <c r="J21" s="19">
        <v>836</v>
      </c>
      <c r="K21" s="10">
        <v>316</v>
      </c>
      <c r="L21" s="10">
        <v>281</v>
      </c>
      <c r="M21" s="10">
        <v>239</v>
      </c>
      <c r="N21" s="19">
        <v>2591</v>
      </c>
      <c r="O21" s="10">
        <v>1163</v>
      </c>
      <c r="P21" s="10">
        <v>796</v>
      </c>
      <c r="Q21" s="11">
        <v>632</v>
      </c>
      <c r="R21" s="19">
        <v>1371</v>
      </c>
      <c r="S21" s="10">
        <v>474</v>
      </c>
      <c r="T21" s="10">
        <v>634</v>
      </c>
      <c r="U21" s="10">
        <v>263</v>
      </c>
      <c r="V21" s="19">
        <v>3583</v>
      </c>
      <c r="W21" s="10">
        <v>1249</v>
      </c>
      <c r="X21" s="10">
        <v>1659</v>
      </c>
      <c r="Y21" s="11">
        <v>675</v>
      </c>
      <c r="Z21" s="19">
        <v>987</v>
      </c>
      <c r="AA21" s="10">
        <v>334</v>
      </c>
      <c r="AB21" s="10">
        <v>272</v>
      </c>
      <c r="AC21" s="10">
        <v>381</v>
      </c>
      <c r="AD21" s="19">
        <v>2738</v>
      </c>
      <c r="AE21" s="10">
        <v>901</v>
      </c>
      <c r="AF21" s="10">
        <v>826</v>
      </c>
      <c r="AG21" s="10">
        <v>1011</v>
      </c>
    </row>
    <row r="22" spans="1:33" x14ac:dyDescent="0.25">
      <c r="A22" s="244" t="s">
        <v>102</v>
      </c>
      <c r="B22" s="19">
        <v>130</v>
      </c>
      <c r="C22" s="10">
        <v>53</v>
      </c>
      <c r="D22" s="10">
        <v>39</v>
      </c>
      <c r="E22" s="10">
        <v>38</v>
      </c>
      <c r="F22" s="19">
        <v>342</v>
      </c>
      <c r="G22" s="10">
        <v>143</v>
      </c>
      <c r="H22" s="10">
        <v>110</v>
      </c>
      <c r="I22" s="11">
        <v>89</v>
      </c>
      <c r="J22" s="19">
        <v>119</v>
      </c>
      <c r="K22" s="10">
        <v>69</v>
      </c>
      <c r="L22" s="10">
        <v>22</v>
      </c>
      <c r="M22" s="10">
        <v>28</v>
      </c>
      <c r="N22" s="19">
        <v>569</v>
      </c>
      <c r="O22" s="10">
        <v>248</v>
      </c>
      <c r="P22" s="10">
        <v>193</v>
      </c>
      <c r="Q22" s="11">
        <v>128</v>
      </c>
      <c r="R22" s="19">
        <v>165</v>
      </c>
      <c r="S22" s="10">
        <v>56</v>
      </c>
      <c r="T22" s="10">
        <v>86</v>
      </c>
      <c r="U22" s="10">
        <v>23</v>
      </c>
      <c r="V22" s="19">
        <v>549</v>
      </c>
      <c r="W22" s="10">
        <v>128</v>
      </c>
      <c r="X22" s="10">
        <v>354</v>
      </c>
      <c r="Y22" s="11">
        <v>67</v>
      </c>
      <c r="Z22" s="19">
        <v>144</v>
      </c>
      <c r="AA22" s="10">
        <v>26</v>
      </c>
      <c r="AB22" s="10">
        <v>21</v>
      </c>
      <c r="AC22" s="10">
        <v>97</v>
      </c>
      <c r="AD22" s="19">
        <v>468</v>
      </c>
      <c r="AE22" s="10">
        <v>124</v>
      </c>
      <c r="AF22" s="10">
        <v>93</v>
      </c>
      <c r="AG22" s="10">
        <v>251</v>
      </c>
    </row>
    <row r="23" spans="1:33" x14ac:dyDescent="0.25">
      <c r="A23" s="244" t="s">
        <v>103</v>
      </c>
      <c r="B23" s="19">
        <v>267</v>
      </c>
      <c r="C23" s="10">
        <v>77</v>
      </c>
      <c r="D23" s="10">
        <v>112</v>
      </c>
      <c r="E23" s="10">
        <v>78</v>
      </c>
      <c r="F23" s="19">
        <v>1041</v>
      </c>
      <c r="G23" s="10">
        <v>218</v>
      </c>
      <c r="H23" s="10">
        <v>464</v>
      </c>
      <c r="I23" s="11">
        <v>359</v>
      </c>
      <c r="J23" s="19">
        <v>528</v>
      </c>
      <c r="K23" s="10">
        <v>162</v>
      </c>
      <c r="L23" s="10">
        <v>141</v>
      </c>
      <c r="M23" s="10">
        <v>225</v>
      </c>
      <c r="N23" s="19">
        <v>1605</v>
      </c>
      <c r="O23" s="10">
        <v>648</v>
      </c>
      <c r="P23" s="10">
        <v>430</v>
      </c>
      <c r="Q23" s="11">
        <v>527</v>
      </c>
      <c r="R23" s="19">
        <v>697</v>
      </c>
      <c r="S23" s="10">
        <v>294</v>
      </c>
      <c r="T23" s="10">
        <v>285</v>
      </c>
      <c r="U23" s="10">
        <v>118</v>
      </c>
      <c r="V23" s="19">
        <v>1789</v>
      </c>
      <c r="W23" s="10">
        <v>646</v>
      </c>
      <c r="X23" s="10">
        <v>750</v>
      </c>
      <c r="Y23" s="11">
        <v>393</v>
      </c>
      <c r="Z23" s="19">
        <v>366</v>
      </c>
      <c r="AA23" s="10">
        <v>110</v>
      </c>
      <c r="AB23" s="10">
        <v>110</v>
      </c>
      <c r="AC23" s="10">
        <v>146</v>
      </c>
      <c r="AD23" s="19">
        <v>1248</v>
      </c>
      <c r="AE23" s="10">
        <v>425</v>
      </c>
      <c r="AF23" s="10">
        <v>366</v>
      </c>
      <c r="AG23" s="10">
        <v>457</v>
      </c>
    </row>
    <row r="24" spans="1:33" x14ac:dyDescent="0.25">
      <c r="A24" s="244" t="s">
        <v>104</v>
      </c>
      <c r="B24" s="19">
        <v>287</v>
      </c>
      <c r="C24" s="10">
        <v>81</v>
      </c>
      <c r="D24" s="10">
        <v>94</v>
      </c>
      <c r="E24" s="10">
        <v>112</v>
      </c>
      <c r="F24" s="19">
        <v>1487</v>
      </c>
      <c r="G24" s="10">
        <v>318</v>
      </c>
      <c r="H24" s="10">
        <v>473</v>
      </c>
      <c r="I24" s="11">
        <v>696</v>
      </c>
      <c r="J24" s="19">
        <v>556</v>
      </c>
      <c r="K24" s="10">
        <v>219</v>
      </c>
      <c r="L24" s="10">
        <v>210</v>
      </c>
      <c r="M24" s="10">
        <v>127</v>
      </c>
      <c r="N24" s="19">
        <v>2464</v>
      </c>
      <c r="O24" s="10">
        <v>1009</v>
      </c>
      <c r="P24" s="10">
        <v>1030</v>
      </c>
      <c r="Q24" s="11">
        <v>425</v>
      </c>
      <c r="R24" s="19">
        <v>504</v>
      </c>
      <c r="S24" s="10">
        <v>132</v>
      </c>
      <c r="T24" s="10">
        <v>194</v>
      </c>
      <c r="U24" s="10">
        <v>178</v>
      </c>
      <c r="V24" s="19">
        <v>2007</v>
      </c>
      <c r="W24" s="10">
        <v>366</v>
      </c>
      <c r="X24" s="10">
        <v>687</v>
      </c>
      <c r="Y24" s="11">
        <v>954</v>
      </c>
      <c r="Z24" s="19">
        <v>348</v>
      </c>
      <c r="AA24" s="10">
        <v>118</v>
      </c>
      <c r="AB24" s="10">
        <v>103</v>
      </c>
      <c r="AC24" s="10">
        <v>127</v>
      </c>
      <c r="AD24" s="19">
        <v>1929</v>
      </c>
      <c r="AE24" s="10">
        <v>729</v>
      </c>
      <c r="AF24" s="10">
        <v>540</v>
      </c>
      <c r="AG24" s="10">
        <v>660</v>
      </c>
    </row>
    <row r="25" spans="1:33" x14ac:dyDescent="0.25">
      <c r="A25" s="244" t="s">
        <v>105</v>
      </c>
      <c r="B25" s="19">
        <v>47</v>
      </c>
      <c r="C25" s="10">
        <v>20</v>
      </c>
      <c r="D25" s="10">
        <v>16</v>
      </c>
      <c r="E25" s="10">
        <v>11</v>
      </c>
      <c r="F25" s="19">
        <v>160</v>
      </c>
      <c r="G25" s="10">
        <v>57</v>
      </c>
      <c r="H25" s="10">
        <v>53</v>
      </c>
      <c r="I25" s="11">
        <v>50</v>
      </c>
      <c r="J25" s="19">
        <v>56</v>
      </c>
      <c r="K25" s="10">
        <v>28</v>
      </c>
      <c r="L25" s="10">
        <v>13</v>
      </c>
      <c r="M25" s="10">
        <v>15</v>
      </c>
      <c r="N25" s="19">
        <v>180</v>
      </c>
      <c r="O25" s="10">
        <v>102</v>
      </c>
      <c r="P25" s="10">
        <v>26</v>
      </c>
      <c r="Q25" s="11">
        <v>52</v>
      </c>
      <c r="R25" s="19">
        <v>84</v>
      </c>
      <c r="S25" s="10">
        <v>29</v>
      </c>
      <c r="T25" s="10">
        <v>37</v>
      </c>
      <c r="U25" s="10">
        <v>18</v>
      </c>
      <c r="V25" s="19">
        <v>253</v>
      </c>
      <c r="W25" s="10">
        <v>67</v>
      </c>
      <c r="X25" s="10">
        <v>103</v>
      </c>
      <c r="Y25" s="11">
        <v>83</v>
      </c>
      <c r="Z25" s="19">
        <v>73</v>
      </c>
      <c r="AA25" s="10">
        <v>16</v>
      </c>
      <c r="AB25" s="10">
        <v>7</v>
      </c>
      <c r="AC25" s="10">
        <v>50</v>
      </c>
      <c r="AD25" s="19">
        <v>187</v>
      </c>
      <c r="AE25" s="10">
        <v>68</v>
      </c>
      <c r="AF25" s="10">
        <v>21</v>
      </c>
      <c r="AG25" s="10">
        <v>98</v>
      </c>
    </row>
    <row r="26" spans="1:33" x14ac:dyDescent="0.25">
      <c r="A26" s="244" t="s">
        <v>106</v>
      </c>
      <c r="B26" s="19">
        <v>8</v>
      </c>
      <c r="C26" s="10">
        <v>4</v>
      </c>
      <c r="D26" s="10">
        <v>0</v>
      </c>
      <c r="E26" s="10">
        <v>4</v>
      </c>
      <c r="F26" s="19">
        <v>20</v>
      </c>
      <c r="G26" s="10">
        <v>8</v>
      </c>
      <c r="H26" s="10">
        <v>0</v>
      </c>
      <c r="I26" s="11">
        <v>12</v>
      </c>
      <c r="J26" s="19">
        <v>10</v>
      </c>
      <c r="K26" s="10">
        <v>4</v>
      </c>
      <c r="L26" s="10">
        <v>0</v>
      </c>
      <c r="M26" s="10">
        <v>6</v>
      </c>
      <c r="N26" s="19">
        <v>19</v>
      </c>
      <c r="O26" s="10">
        <v>4</v>
      </c>
      <c r="P26" s="10">
        <v>0</v>
      </c>
      <c r="Q26" s="11">
        <v>15</v>
      </c>
      <c r="R26" s="19">
        <v>14</v>
      </c>
      <c r="S26" s="10">
        <v>3</v>
      </c>
      <c r="T26" s="10">
        <v>6</v>
      </c>
      <c r="U26" s="10">
        <v>5</v>
      </c>
      <c r="V26" s="19">
        <v>24</v>
      </c>
      <c r="W26" s="10">
        <v>5</v>
      </c>
      <c r="X26" s="10">
        <v>9</v>
      </c>
      <c r="Y26" s="11">
        <v>10</v>
      </c>
      <c r="Z26" s="19">
        <v>8</v>
      </c>
      <c r="AA26" s="10">
        <v>2</v>
      </c>
      <c r="AB26" s="10">
        <v>3</v>
      </c>
      <c r="AC26" s="10">
        <v>3</v>
      </c>
      <c r="AD26" s="19">
        <v>30</v>
      </c>
      <c r="AE26" s="10">
        <v>8</v>
      </c>
      <c r="AF26" s="10">
        <v>16</v>
      </c>
      <c r="AG26" s="10">
        <v>6</v>
      </c>
    </row>
    <row r="27" spans="1:33" x14ac:dyDescent="0.25">
      <c r="A27" s="244" t="s">
        <v>32</v>
      </c>
      <c r="B27" s="19">
        <v>492</v>
      </c>
      <c r="C27" s="10">
        <v>157</v>
      </c>
      <c r="D27" s="10">
        <v>145</v>
      </c>
      <c r="E27" s="10">
        <v>190</v>
      </c>
      <c r="F27" s="19">
        <v>1135</v>
      </c>
      <c r="G27" s="10">
        <v>396</v>
      </c>
      <c r="H27" s="10">
        <v>383</v>
      </c>
      <c r="I27" s="11">
        <v>356</v>
      </c>
      <c r="J27" s="19">
        <v>810</v>
      </c>
      <c r="K27" s="10">
        <v>282</v>
      </c>
      <c r="L27" s="10">
        <v>249</v>
      </c>
      <c r="M27" s="10">
        <v>279</v>
      </c>
      <c r="N27" s="19">
        <v>1656</v>
      </c>
      <c r="O27" s="10">
        <v>529</v>
      </c>
      <c r="P27" s="10">
        <v>519</v>
      </c>
      <c r="Q27" s="11">
        <v>608</v>
      </c>
      <c r="R27" s="19">
        <v>1004</v>
      </c>
      <c r="S27" s="10">
        <v>423</v>
      </c>
      <c r="T27" s="10">
        <v>334</v>
      </c>
      <c r="U27" s="10">
        <v>247</v>
      </c>
      <c r="V27" s="19">
        <v>2250</v>
      </c>
      <c r="W27" s="10">
        <v>949</v>
      </c>
      <c r="X27" s="10">
        <v>761</v>
      </c>
      <c r="Y27" s="11">
        <v>540</v>
      </c>
      <c r="Z27" s="19">
        <v>764</v>
      </c>
      <c r="AA27" s="10">
        <v>393</v>
      </c>
      <c r="AB27" s="10">
        <v>150</v>
      </c>
      <c r="AC27" s="10">
        <v>221</v>
      </c>
      <c r="AD27" s="19">
        <v>1739</v>
      </c>
      <c r="AE27" s="10">
        <v>866</v>
      </c>
      <c r="AF27" s="10">
        <v>347</v>
      </c>
      <c r="AG27" s="10">
        <v>526</v>
      </c>
    </row>
    <row r="28" spans="1:33" x14ac:dyDescent="0.25">
      <c r="A28" s="244" t="s">
        <v>107</v>
      </c>
      <c r="B28" s="19">
        <v>12</v>
      </c>
      <c r="C28" s="10">
        <v>5</v>
      </c>
      <c r="D28" s="10">
        <v>3</v>
      </c>
      <c r="E28" s="10">
        <v>4</v>
      </c>
      <c r="F28" s="19">
        <v>39</v>
      </c>
      <c r="G28" s="10">
        <v>17</v>
      </c>
      <c r="H28" s="10">
        <v>8</v>
      </c>
      <c r="I28" s="11">
        <v>14</v>
      </c>
      <c r="J28" s="19">
        <v>15</v>
      </c>
      <c r="K28" s="10">
        <v>7</v>
      </c>
      <c r="L28" s="10">
        <v>5</v>
      </c>
      <c r="M28" s="10">
        <v>3</v>
      </c>
      <c r="N28" s="19">
        <v>45</v>
      </c>
      <c r="O28" s="10">
        <v>33</v>
      </c>
      <c r="P28" s="10">
        <v>7</v>
      </c>
      <c r="Q28" s="11">
        <v>5</v>
      </c>
      <c r="R28" s="19">
        <v>37</v>
      </c>
      <c r="S28" s="10">
        <v>10</v>
      </c>
      <c r="T28" s="10">
        <v>11</v>
      </c>
      <c r="U28" s="10">
        <v>16</v>
      </c>
      <c r="V28" s="19">
        <v>211</v>
      </c>
      <c r="W28" s="10">
        <v>55</v>
      </c>
      <c r="X28" s="10">
        <v>106</v>
      </c>
      <c r="Y28" s="11">
        <v>50</v>
      </c>
      <c r="Z28" s="19">
        <v>38</v>
      </c>
      <c r="AA28" s="10">
        <v>9</v>
      </c>
      <c r="AB28" s="10">
        <v>11</v>
      </c>
      <c r="AC28" s="10">
        <v>18</v>
      </c>
      <c r="AD28" s="19">
        <v>119</v>
      </c>
      <c r="AE28" s="10">
        <v>34</v>
      </c>
      <c r="AF28" s="10">
        <v>23</v>
      </c>
      <c r="AG28" s="10">
        <v>62</v>
      </c>
    </row>
    <row r="29" spans="1:33" x14ac:dyDescent="0.25">
      <c r="A29" s="244" t="s">
        <v>6</v>
      </c>
      <c r="B29" s="19">
        <v>55317</v>
      </c>
      <c r="C29" s="10">
        <v>17382</v>
      </c>
      <c r="D29" s="10">
        <v>19004</v>
      </c>
      <c r="E29" s="10">
        <v>18931</v>
      </c>
      <c r="F29" s="19">
        <v>218180</v>
      </c>
      <c r="G29" s="10">
        <v>62484</v>
      </c>
      <c r="H29" s="10">
        <v>75626</v>
      </c>
      <c r="I29" s="11">
        <v>80070</v>
      </c>
      <c r="J29" s="19">
        <v>58633</v>
      </c>
      <c r="K29" s="10">
        <v>21952</v>
      </c>
      <c r="L29" s="10">
        <v>19303</v>
      </c>
      <c r="M29" s="10">
        <v>17378</v>
      </c>
      <c r="N29" s="19">
        <v>223075</v>
      </c>
      <c r="O29" s="10">
        <v>86191</v>
      </c>
      <c r="P29" s="10">
        <v>72867</v>
      </c>
      <c r="Q29" s="11">
        <v>64017</v>
      </c>
      <c r="R29" s="19">
        <v>44697</v>
      </c>
      <c r="S29" s="10">
        <v>10881</v>
      </c>
      <c r="T29" s="10">
        <v>17663</v>
      </c>
      <c r="U29" s="10">
        <v>16153</v>
      </c>
      <c r="V29" s="19">
        <v>167487</v>
      </c>
      <c r="W29" s="10">
        <v>38656</v>
      </c>
      <c r="X29" s="10">
        <v>60645</v>
      </c>
      <c r="Y29" s="11">
        <v>68186</v>
      </c>
      <c r="Z29" s="19">
        <v>66319</v>
      </c>
      <c r="AA29" s="10">
        <v>23864</v>
      </c>
      <c r="AB29" s="10">
        <v>18732</v>
      </c>
      <c r="AC29" s="10">
        <v>23723</v>
      </c>
      <c r="AD29" s="19">
        <v>256763</v>
      </c>
      <c r="AE29" s="10">
        <v>94081</v>
      </c>
      <c r="AF29" s="10">
        <v>77587</v>
      </c>
      <c r="AG29" s="10">
        <v>85095</v>
      </c>
    </row>
    <row r="30" spans="1:33" x14ac:dyDescent="0.25">
      <c r="A30" s="244" t="s">
        <v>108</v>
      </c>
      <c r="B30" s="19">
        <v>556</v>
      </c>
      <c r="C30" s="10">
        <v>170</v>
      </c>
      <c r="D30" s="10">
        <v>193</v>
      </c>
      <c r="E30" s="10">
        <v>193</v>
      </c>
      <c r="F30" s="19">
        <v>2069</v>
      </c>
      <c r="G30" s="10">
        <v>563</v>
      </c>
      <c r="H30" s="10">
        <v>747</v>
      </c>
      <c r="I30" s="11">
        <v>759</v>
      </c>
      <c r="J30" s="19">
        <v>1023</v>
      </c>
      <c r="K30" s="10">
        <v>309</v>
      </c>
      <c r="L30" s="10">
        <v>316</v>
      </c>
      <c r="M30" s="10">
        <v>398</v>
      </c>
      <c r="N30" s="19">
        <v>3017</v>
      </c>
      <c r="O30" s="10">
        <v>1050</v>
      </c>
      <c r="P30" s="10">
        <v>851</v>
      </c>
      <c r="Q30" s="11">
        <v>1116</v>
      </c>
      <c r="R30" s="19">
        <v>2060</v>
      </c>
      <c r="S30" s="10">
        <v>794</v>
      </c>
      <c r="T30" s="10">
        <v>741</v>
      </c>
      <c r="U30" s="10">
        <v>525</v>
      </c>
      <c r="V30" s="19">
        <v>5585</v>
      </c>
      <c r="W30" s="10">
        <v>2450</v>
      </c>
      <c r="X30" s="10">
        <v>1912</v>
      </c>
      <c r="Y30" s="11">
        <v>1223</v>
      </c>
      <c r="Z30" s="19">
        <v>1221</v>
      </c>
      <c r="AA30" s="10">
        <v>749</v>
      </c>
      <c r="AB30" s="10">
        <v>173</v>
      </c>
      <c r="AC30" s="10">
        <v>299</v>
      </c>
      <c r="AD30" s="19">
        <v>5277</v>
      </c>
      <c r="AE30" s="10">
        <v>3531</v>
      </c>
      <c r="AF30" s="10">
        <v>670</v>
      </c>
      <c r="AG30" s="10">
        <v>1076</v>
      </c>
    </row>
    <row r="31" spans="1:33" x14ac:dyDescent="0.25">
      <c r="A31" s="244" t="s">
        <v>109</v>
      </c>
      <c r="B31" s="19">
        <v>110</v>
      </c>
      <c r="C31" s="10">
        <v>21</v>
      </c>
      <c r="D31" s="10">
        <v>43</v>
      </c>
      <c r="E31" s="10">
        <v>46</v>
      </c>
      <c r="F31" s="19">
        <v>343</v>
      </c>
      <c r="G31" s="10">
        <v>76</v>
      </c>
      <c r="H31" s="10">
        <v>109</v>
      </c>
      <c r="I31" s="11">
        <v>158</v>
      </c>
      <c r="J31" s="19">
        <v>209</v>
      </c>
      <c r="K31" s="10">
        <v>58</v>
      </c>
      <c r="L31" s="10">
        <v>54</v>
      </c>
      <c r="M31" s="10">
        <v>97</v>
      </c>
      <c r="N31" s="19">
        <v>572</v>
      </c>
      <c r="O31" s="10">
        <v>202</v>
      </c>
      <c r="P31" s="10">
        <v>123</v>
      </c>
      <c r="Q31" s="11">
        <v>247</v>
      </c>
      <c r="R31" s="19">
        <v>473</v>
      </c>
      <c r="S31" s="10">
        <v>230</v>
      </c>
      <c r="T31" s="10">
        <v>107</v>
      </c>
      <c r="U31" s="10">
        <v>136</v>
      </c>
      <c r="V31" s="19">
        <v>1026</v>
      </c>
      <c r="W31" s="10">
        <v>447</v>
      </c>
      <c r="X31" s="10">
        <v>196</v>
      </c>
      <c r="Y31" s="11">
        <v>383</v>
      </c>
      <c r="Z31" s="19">
        <v>152</v>
      </c>
      <c r="AA31" s="10">
        <v>73</v>
      </c>
      <c r="AB31" s="10">
        <v>33</v>
      </c>
      <c r="AC31" s="10">
        <v>46</v>
      </c>
      <c r="AD31" s="19">
        <v>600</v>
      </c>
      <c r="AE31" s="10">
        <v>287</v>
      </c>
      <c r="AF31" s="10">
        <v>124</v>
      </c>
      <c r="AG31" s="10">
        <v>189</v>
      </c>
    </row>
    <row r="32" spans="1:33" x14ac:dyDescent="0.25">
      <c r="A32" s="244" t="s">
        <v>10</v>
      </c>
      <c r="B32" s="19">
        <v>1738</v>
      </c>
      <c r="C32" s="10">
        <v>598</v>
      </c>
      <c r="D32" s="10">
        <v>740</v>
      </c>
      <c r="E32" s="10">
        <v>400</v>
      </c>
      <c r="F32" s="19">
        <v>4474</v>
      </c>
      <c r="G32" s="10">
        <v>1584</v>
      </c>
      <c r="H32" s="10">
        <v>2059</v>
      </c>
      <c r="I32" s="11">
        <v>831</v>
      </c>
      <c r="J32" s="19">
        <v>3131</v>
      </c>
      <c r="K32" s="10">
        <v>780</v>
      </c>
      <c r="L32" s="10">
        <v>1104</v>
      </c>
      <c r="M32" s="10">
        <v>1247</v>
      </c>
      <c r="N32" s="19">
        <v>7225</v>
      </c>
      <c r="O32" s="10">
        <v>1674</v>
      </c>
      <c r="P32" s="10">
        <v>2794</v>
      </c>
      <c r="Q32" s="11">
        <v>2757</v>
      </c>
      <c r="R32" s="19">
        <v>4381</v>
      </c>
      <c r="S32" s="10">
        <v>1371</v>
      </c>
      <c r="T32" s="10">
        <v>1976</v>
      </c>
      <c r="U32" s="10">
        <v>1034</v>
      </c>
      <c r="V32" s="19">
        <v>10333</v>
      </c>
      <c r="W32" s="10">
        <v>3025</v>
      </c>
      <c r="X32" s="10">
        <v>4540</v>
      </c>
      <c r="Y32" s="11">
        <v>2768</v>
      </c>
      <c r="Z32" s="19">
        <v>2216</v>
      </c>
      <c r="AA32" s="10">
        <v>660</v>
      </c>
      <c r="AB32" s="10">
        <v>909</v>
      </c>
      <c r="AC32" s="10">
        <v>647</v>
      </c>
      <c r="AD32" s="19">
        <v>5396</v>
      </c>
      <c r="AE32" s="10">
        <v>1507</v>
      </c>
      <c r="AF32" s="10">
        <v>2293</v>
      </c>
      <c r="AG32" s="10">
        <v>1596</v>
      </c>
    </row>
    <row r="33" spans="1:33" x14ac:dyDescent="0.25">
      <c r="A33" s="244" t="s">
        <v>110</v>
      </c>
      <c r="B33" s="19">
        <v>139</v>
      </c>
      <c r="C33" s="10">
        <v>60</v>
      </c>
      <c r="D33" s="10">
        <v>38</v>
      </c>
      <c r="E33" s="10">
        <v>41</v>
      </c>
      <c r="F33" s="19">
        <v>468</v>
      </c>
      <c r="G33" s="10">
        <v>250</v>
      </c>
      <c r="H33" s="10">
        <v>79</v>
      </c>
      <c r="I33" s="11">
        <v>139</v>
      </c>
      <c r="J33" s="19">
        <v>160</v>
      </c>
      <c r="K33" s="10">
        <v>69</v>
      </c>
      <c r="L33" s="10">
        <v>47</v>
      </c>
      <c r="M33" s="10">
        <v>44</v>
      </c>
      <c r="N33" s="19">
        <v>463</v>
      </c>
      <c r="O33" s="10">
        <v>196</v>
      </c>
      <c r="P33" s="10">
        <v>139</v>
      </c>
      <c r="Q33" s="11">
        <v>128</v>
      </c>
      <c r="R33" s="19">
        <v>177</v>
      </c>
      <c r="S33" s="10">
        <v>64</v>
      </c>
      <c r="T33" s="10">
        <v>71</v>
      </c>
      <c r="U33" s="10">
        <v>42</v>
      </c>
      <c r="V33" s="19">
        <v>614</v>
      </c>
      <c r="W33" s="10">
        <v>188</v>
      </c>
      <c r="X33" s="10">
        <v>308</v>
      </c>
      <c r="Y33" s="11">
        <v>118</v>
      </c>
      <c r="Z33" s="19">
        <v>212</v>
      </c>
      <c r="AA33" s="10">
        <v>61</v>
      </c>
      <c r="AB33" s="10">
        <v>62</v>
      </c>
      <c r="AC33" s="10">
        <v>89</v>
      </c>
      <c r="AD33" s="19">
        <v>614</v>
      </c>
      <c r="AE33" s="10">
        <v>170</v>
      </c>
      <c r="AF33" s="10">
        <v>198</v>
      </c>
      <c r="AG33" s="10">
        <v>246</v>
      </c>
    </row>
    <row r="34" spans="1:33" x14ac:dyDescent="0.25">
      <c r="A34" s="244" t="s">
        <v>12</v>
      </c>
      <c r="B34" s="19">
        <v>909</v>
      </c>
      <c r="C34" s="10">
        <v>322</v>
      </c>
      <c r="D34" s="10">
        <v>308</v>
      </c>
      <c r="E34" s="10">
        <v>279</v>
      </c>
      <c r="F34" s="19">
        <v>2445</v>
      </c>
      <c r="G34" s="10">
        <v>934</v>
      </c>
      <c r="H34" s="10">
        <v>844</v>
      </c>
      <c r="I34" s="11">
        <v>667</v>
      </c>
      <c r="J34" s="19">
        <v>1812</v>
      </c>
      <c r="K34" s="10">
        <v>544</v>
      </c>
      <c r="L34" s="10">
        <v>646</v>
      </c>
      <c r="M34" s="10">
        <v>622</v>
      </c>
      <c r="N34" s="19">
        <v>4102</v>
      </c>
      <c r="O34" s="10">
        <v>1332</v>
      </c>
      <c r="P34" s="10">
        <v>1428</v>
      </c>
      <c r="Q34" s="11">
        <v>1342</v>
      </c>
      <c r="R34" s="19">
        <v>1905</v>
      </c>
      <c r="S34" s="10">
        <v>575</v>
      </c>
      <c r="T34" s="10">
        <v>724</v>
      </c>
      <c r="U34" s="10">
        <v>606</v>
      </c>
      <c r="V34" s="19">
        <v>4160</v>
      </c>
      <c r="W34" s="10">
        <v>1250</v>
      </c>
      <c r="X34" s="10">
        <v>1464</v>
      </c>
      <c r="Y34" s="11">
        <v>1446</v>
      </c>
      <c r="Z34" s="19">
        <v>1455</v>
      </c>
      <c r="AA34" s="10">
        <v>676</v>
      </c>
      <c r="AB34" s="10">
        <v>263</v>
      </c>
      <c r="AC34" s="10">
        <v>516</v>
      </c>
      <c r="AD34" s="19">
        <v>3617</v>
      </c>
      <c r="AE34" s="10">
        <v>1684</v>
      </c>
      <c r="AF34" s="10">
        <v>709</v>
      </c>
      <c r="AG34" s="10">
        <v>1224</v>
      </c>
    </row>
    <row r="35" spans="1:33" x14ac:dyDescent="0.25">
      <c r="A35" s="244" t="s">
        <v>37</v>
      </c>
      <c r="B35" s="19">
        <v>1017</v>
      </c>
      <c r="C35" s="10">
        <v>377</v>
      </c>
      <c r="D35" s="10">
        <v>349</v>
      </c>
      <c r="E35" s="10">
        <v>291</v>
      </c>
      <c r="F35" s="19">
        <v>5867</v>
      </c>
      <c r="G35" s="10">
        <v>2329</v>
      </c>
      <c r="H35" s="10">
        <v>2002</v>
      </c>
      <c r="I35" s="11">
        <v>1536</v>
      </c>
      <c r="J35" s="19">
        <v>670</v>
      </c>
      <c r="K35" s="10">
        <v>246</v>
      </c>
      <c r="L35" s="10">
        <v>207</v>
      </c>
      <c r="M35" s="10">
        <v>217</v>
      </c>
      <c r="N35" s="19">
        <v>4082</v>
      </c>
      <c r="O35" s="10">
        <v>2172</v>
      </c>
      <c r="P35" s="10">
        <v>947</v>
      </c>
      <c r="Q35" s="11">
        <v>963</v>
      </c>
      <c r="R35" s="19">
        <v>837</v>
      </c>
      <c r="S35" s="10">
        <v>296</v>
      </c>
      <c r="T35" s="10">
        <v>356</v>
      </c>
      <c r="U35" s="10">
        <v>185</v>
      </c>
      <c r="V35" s="19">
        <v>3437</v>
      </c>
      <c r="W35" s="10">
        <v>1334</v>
      </c>
      <c r="X35" s="10">
        <v>1239</v>
      </c>
      <c r="Y35" s="11">
        <v>864</v>
      </c>
      <c r="Z35" s="19">
        <v>880</v>
      </c>
      <c r="AA35" s="10">
        <v>292</v>
      </c>
      <c r="AB35" s="10">
        <v>306</v>
      </c>
      <c r="AC35" s="10">
        <v>282</v>
      </c>
      <c r="AD35" s="19">
        <v>3863</v>
      </c>
      <c r="AE35" s="10">
        <v>1200</v>
      </c>
      <c r="AF35" s="10">
        <v>1376</v>
      </c>
      <c r="AG35" s="10">
        <v>1287</v>
      </c>
    </row>
    <row r="36" spans="1:33" x14ac:dyDescent="0.25">
      <c r="A36" s="244" t="s">
        <v>7</v>
      </c>
      <c r="B36" s="19">
        <v>1037</v>
      </c>
      <c r="C36" s="10">
        <v>377</v>
      </c>
      <c r="D36" s="10">
        <v>329</v>
      </c>
      <c r="E36" s="10">
        <v>331</v>
      </c>
      <c r="F36" s="19">
        <v>5198</v>
      </c>
      <c r="G36" s="10">
        <v>1855</v>
      </c>
      <c r="H36" s="10">
        <v>1695</v>
      </c>
      <c r="I36" s="11">
        <v>1648</v>
      </c>
      <c r="J36" s="19">
        <v>980</v>
      </c>
      <c r="K36" s="10">
        <v>452</v>
      </c>
      <c r="L36" s="10">
        <v>302</v>
      </c>
      <c r="M36" s="10">
        <v>226</v>
      </c>
      <c r="N36" s="19">
        <v>5344</v>
      </c>
      <c r="O36" s="10">
        <v>2314</v>
      </c>
      <c r="P36" s="10">
        <v>1866</v>
      </c>
      <c r="Q36" s="11">
        <v>1164</v>
      </c>
      <c r="R36" s="19">
        <v>782</v>
      </c>
      <c r="S36" s="10">
        <v>204</v>
      </c>
      <c r="T36" s="10">
        <v>329</v>
      </c>
      <c r="U36" s="10">
        <v>249</v>
      </c>
      <c r="V36" s="19">
        <v>4343</v>
      </c>
      <c r="W36" s="10">
        <v>1059</v>
      </c>
      <c r="X36" s="10">
        <v>1757</v>
      </c>
      <c r="Y36" s="11">
        <v>1527</v>
      </c>
      <c r="Z36" s="19">
        <v>1270</v>
      </c>
      <c r="AA36" s="10">
        <v>421</v>
      </c>
      <c r="AB36" s="10">
        <v>375</v>
      </c>
      <c r="AC36" s="10">
        <v>474</v>
      </c>
      <c r="AD36" s="19">
        <v>6430</v>
      </c>
      <c r="AE36" s="10">
        <v>2300</v>
      </c>
      <c r="AF36" s="10">
        <v>2081</v>
      </c>
      <c r="AG36" s="10">
        <v>2049</v>
      </c>
    </row>
    <row r="37" spans="1:33" x14ac:dyDescent="0.25">
      <c r="A37" s="244" t="s">
        <v>111</v>
      </c>
      <c r="B37" s="19">
        <v>350</v>
      </c>
      <c r="C37" s="10">
        <v>147</v>
      </c>
      <c r="D37" s="10">
        <v>120</v>
      </c>
      <c r="E37" s="10">
        <v>83</v>
      </c>
      <c r="F37" s="19">
        <v>1061</v>
      </c>
      <c r="G37" s="10">
        <v>370</v>
      </c>
      <c r="H37" s="10">
        <v>380</v>
      </c>
      <c r="I37" s="11">
        <v>311</v>
      </c>
      <c r="J37" s="19">
        <v>201</v>
      </c>
      <c r="K37" s="10">
        <v>75</v>
      </c>
      <c r="L37" s="10">
        <v>69</v>
      </c>
      <c r="M37" s="10">
        <v>57</v>
      </c>
      <c r="N37" s="19">
        <v>654</v>
      </c>
      <c r="O37" s="10">
        <v>239</v>
      </c>
      <c r="P37" s="10">
        <v>216</v>
      </c>
      <c r="Q37" s="11">
        <v>199</v>
      </c>
      <c r="R37" s="19">
        <v>262</v>
      </c>
      <c r="S37" s="10">
        <v>105</v>
      </c>
      <c r="T37" s="10">
        <v>90</v>
      </c>
      <c r="U37" s="10">
        <v>67</v>
      </c>
      <c r="V37" s="19">
        <v>868</v>
      </c>
      <c r="W37" s="10">
        <v>355</v>
      </c>
      <c r="X37" s="10">
        <v>298</v>
      </c>
      <c r="Y37" s="11">
        <v>215</v>
      </c>
      <c r="Z37" s="19">
        <v>388</v>
      </c>
      <c r="AA37" s="10">
        <v>105</v>
      </c>
      <c r="AB37" s="10">
        <v>114</v>
      </c>
      <c r="AC37" s="10">
        <v>169</v>
      </c>
      <c r="AD37" s="19">
        <v>1197</v>
      </c>
      <c r="AE37" s="10">
        <v>351</v>
      </c>
      <c r="AF37" s="10">
        <v>362</v>
      </c>
      <c r="AG37" s="10">
        <v>484</v>
      </c>
    </row>
    <row r="38" spans="1:33" x14ac:dyDescent="0.25">
      <c r="A38" s="244" t="s">
        <v>8</v>
      </c>
      <c r="B38" s="19">
        <v>2528</v>
      </c>
      <c r="C38" s="10">
        <v>677</v>
      </c>
      <c r="D38" s="10">
        <v>864</v>
      </c>
      <c r="E38" s="10">
        <v>987</v>
      </c>
      <c r="F38" s="19">
        <v>5840</v>
      </c>
      <c r="G38" s="10">
        <v>1721</v>
      </c>
      <c r="H38" s="10">
        <v>1939</v>
      </c>
      <c r="I38" s="11">
        <v>2180</v>
      </c>
      <c r="J38" s="19">
        <v>4793</v>
      </c>
      <c r="K38" s="10">
        <v>1439</v>
      </c>
      <c r="L38" s="10">
        <v>2097</v>
      </c>
      <c r="M38" s="10">
        <v>1257</v>
      </c>
      <c r="N38" s="19">
        <v>11892</v>
      </c>
      <c r="O38" s="10">
        <v>3349</v>
      </c>
      <c r="P38" s="10">
        <v>5400</v>
      </c>
      <c r="Q38" s="11">
        <v>3143</v>
      </c>
      <c r="R38" s="19">
        <v>4956</v>
      </c>
      <c r="S38" s="10">
        <v>2145</v>
      </c>
      <c r="T38" s="10">
        <v>1502</v>
      </c>
      <c r="U38" s="10">
        <v>1309</v>
      </c>
      <c r="V38" s="19">
        <v>12715</v>
      </c>
      <c r="W38" s="10">
        <v>5795</v>
      </c>
      <c r="X38" s="10">
        <v>3721</v>
      </c>
      <c r="Y38" s="11">
        <v>3199</v>
      </c>
      <c r="Z38" s="19">
        <v>3300</v>
      </c>
      <c r="AA38" s="10">
        <v>1193</v>
      </c>
      <c r="AB38" s="10">
        <v>1095</v>
      </c>
      <c r="AC38" s="10">
        <v>1012</v>
      </c>
      <c r="AD38" s="19">
        <v>7696</v>
      </c>
      <c r="AE38" s="10">
        <v>2712</v>
      </c>
      <c r="AF38" s="10">
        <v>2332</v>
      </c>
      <c r="AG38" s="10">
        <v>2652</v>
      </c>
    </row>
    <row r="39" spans="1:33" x14ac:dyDescent="0.25">
      <c r="A39" s="244" t="s">
        <v>112</v>
      </c>
      <c r="B39" s="19">
        <v>82</v>
      </c>
      <c r="C39" s="10">
        <v>45</v>
      </c>
      <c r="D39" s="10">
        <v>15</v>
      </c>
      <c r="E39" s="10">
        <v>22</v>
      </c>
      <c r="F39" s="19">
        <v>175</v>
      </c>
      <c r="G39" s="10">
        <v>97</v>
      </c>
      <c r="H39" s="10">
        <v>35</v>
      </c>
      <c r="I39" s="11">
        <v>43</v>
      </c>
      <c r="J39" s="19">
        <v>232</v>
      </c>
      <c r="K39" s="10">
        <v>122</v>
      </c>
      <c r="L39" s="10">
        <v>62</v>
      </c>
      <c r="M39" s="10">
        <v>48</v>
      </c>
      <c r="N39" s="19">
        <v>395</v>
      </c>
      <c r="O39" s="10">
        <v>171</v>
      </c>
      <c r="P39" s="10">
        <v>132</v>
      </c>
      <c r="Q39" s="11">
        <v>92</v>
      </c>
      <c r="R39" s="19">
        <v>164</v>
      </c>
      <c r="S39" s="10">
        <v>45</v>
      </c>
      <c r="T39" s="10">
        <v>63</v>
      </c>
      <c r="U39" s="10">
        <v>56</v>
      </c>
      <c r="V39" s="19">
        <v>373</v>
      </c>
      <c r="W39" s="10">
        <v>123</v>
      </c>
      <c r="X39" s="10">
        <v>134</v>
      </c>
      <c r="Y39" s="11">
        <v>116</v>
      </c>
      <c r="Z39" s="19">
        <v>158</v>
      </c>
      <c r="AA39" s="10">
        <v>96</v>
      </c>
      <c r="AB39" s="10">
        <v>26</v>
      </c>
      <c r="AC39" s="10">
        <v>36</v>
      </c>
      <c r="AD39" s="19">
        <v>325</v>
      </c>
      <c r="AE39" s="10">
        <v>177</v>
      </c>
      <c r="AF39" s="10">
        <v>77</v>
      </c>
      <c r="AG39" s="10">
        <v>71</v>
      </c>
    </row>
    <row r="40" spans="1:33" x14ac:dyDescent="0.25">
      <c r="A40" s="244" t="s">
        <v>113</v>
      </c>
      <c r="B40" s="19">
        <v>1117</v>
      </c>
      <c r="C40" s="10">
        <v>269</v>
      </c>
      <c r="D40" s="10">
        <v>346</v>
      </c>
      <c r="E40" s="10">
        <v>502</v>
      </c>
      <c r="F40" s="19">
        <v>3537</v>
      </c>
      <c r="G40" s="10">
        <v>819</v>
      </c>
      <c r="H40" s="10">
        <v>1160</v>
      </c>
      <c r="I40" s="11">
        <v>1558</v>
      </c>
      <c r="J40" s="19">
        <v>1276</v>
      </c>
      <c r="K40" s="10">
        <v>407</v>
      </c>
      <c r="L40" s="10">
        <v>462</v>
      </c>
      <c r="M40" s="10">
        <v>407</v>
      </c>
      <c r="N40" s="19">
        <v>3741</v>
      </c>
      <c r="O40" s="10">
        <v>1339</v>
      </c>
      <c r="P40" s="10">
        <v>1273</v>
      </c>
      <c r="Q40" s="11">
        <v>1129</v>
      </c>
      <c r="R40" s="19">
        <v>1653</v>
      </c>
      <c r="S40" s="10">
        <v>684</v>
      </c>
      <c r="T40" s="10">
        <v>486</v>
      </c>
      <c r="U40" s="10">
        <v>483</v>
      </c>
      <c r="V40" s="19">
        <v>4772</v>
      </c>
      <c r="W40" s="10">
        <v>2067</v>
      </c>
      <c r="X40" s="10">
        <v>1267</v>
      </c>
      <c r="Y40" s="11">
        <v>1438</v>
      </c>
      <c r="Z40" s="19">
        <v>1412</v>
      </c>
      <c r="AA40" s="10">
        <v>473</v>
      </c>
      <c r="AB40" s="10">
        <v>424</v>
      </c>
      <c r="AC40" s="10">
        <v>515</v>
      </c>
      <c r="AD40" s="19">
        <v>4439</v>
      </c>
      <c r="AE40" s="10">
        <v>1454</v>
      </c>
      <c r="AF40" s="10">
        <v>1278</v>
      </c>
      <c r="AG40" s="10">
        <v>1707</v>
      </c>
    </row>
    <row r="41" spans="1:33" x14ac:dyDescent="0.25">
      <c r="A41" s="244" t="s">
        <v>114</v>
      </c>
      <c r="B41" s="19">
        <v>98</v>
      </c>
      <c r="C41" s="10">
        <v>50</v>
      </c>
      <c r="D41" s="10">
        <v>26</v>
      </c>
      <c r="E41" s="10">
        <v>22</v>
      </c>
      <c r="F41" s="19">
        <v>198</v>
      </c>
      <c r="G41" s="10">
        <v>97</v>
      </c>
      <c r="H41" s="10">
        <v>57</v>
      </c>
      <c r="I41" s="11">
        <v>44</v>
      </c>
      <c r="J41" s="19">
        <v>110</v>
      </c>
      <c r="K41" s="10">
        <v>46</v>
      </c>
      <c r="L41" s="10">
        <v>26</v>
      </c>
      <c r="M41" s="10">
        <v>38</v>
      </c>
      <c r="N41" s="19">
        <v>234</v>
      </c>
      <c r="O41" s="10">
        <v>83</v>
      </c>
      <c r="P41" s="10">
        <v>57</v>
      </c>
      <c r="Q41" s="11">
        <v>94</v>
      </c>
      <c r="R41" s="19">
        <v>104</v>
      </c>
      <c r="S41" s="10">
        <v>28</v>
      </c>
      <c r="T41" s="10">
        <v>46</v>
      </c>
      <c r="U41" s="10">
        <v>30</v>
      </c>
      <c r="V41" s="19">
        <v>234</v>
      </c>
      <c r="W41" s="10">
        <v>71</v>
      </c>
      <c r="X41" s="10">
        <v>77</v>
      </c>
      <c r="Y41" s="11">
        <v>86</v>
      </c>
      <c r="Z41" s="19">
        <v>82</v>
      </c>
      <c r="AA41" s="10">
        <v>32</v>
      </c>
      <c r="AB41" s="10">
        <v>17</v>
      </c>
      <c r="AC41" s="10">
        <v>33</v>
      </c>
      <c r="AD41" s="19">
        <v>194</v>
      </c>
      <c r="AE41" s="10">
        <v>69</v>
      </c>
      <c r="AF41" s="10">
        <v>52</v>
      </c>
      <c r="AG41" s="10">
        <v>73</v>
      </c>
    </row>
    <row r="42" spans="1:33" x14ac:dyDescent="0.25">
      <c r="A42" s="244" t="s">
        <v>31</v>
      </c>
      <c r="B42" s="19">
        <v>579</v>
      </c>
      <c r="C42" s="10">
        <v>194</v>
      </c>
      <c r="D42" s="10">
        <v>169</v>
      </c>
      <c r="E42" s="10">
        <v>216</v>
      </c>
      <c r="F42" s="19">
        <v>1860</v>
      </c>
      <c r="G42" s="10">
        <v>601</v>
      </c>
      <c r="H42" s="10">
        <v>526</v>
      </c>
      <c r="I42" s="11">
        <v>733</v>
      </c>
      <c r="J42" s="19">
        <v>692</v>
      </c>
      <c r="K42" s="10">
        <v>236</v>
      </c>
      <c r="L42" s="10">
        <v>219</v>
      </c>
      <c r="M42" s="10">
        <v>237</v>
      </c>
      <c r="N42" s="19">
        <v>2094</v>
      </c>
      <c r="O42" s="10">
        <v>765</v>
      </c>
      <c r="P42" s="10">
        <v>693</v>
      </c>
      <c r="Q42" s="11">
        <v>636</v>
      </c>
      <c r="R42" s="19">
        <v>1277</v>
      </c>
      <c r="S42" s="10">
        <v>418</v>
      </c>
      <c r="T42" s="10">
        <v>590</v>
      </c>
      <c r="U42" s="10">
        <v>269</v>
      </c>
      <c r="V42" s="19">
        <v>3440</v>
      </c>
      <c r="W42" s="10">
        <v>1108</v>
      </c>
      <c r="X42" s="10">
        <v>1604</v>
      </c>
      <c r="Y42" s="11">
        <v>728</v>
      </c>
      <c r="Z42" s="19">
        <v>903</v>
      </c>
      <c r="AA42" s="10">
        <v>294</v>
      </c>
      <c r="AB42" s="10">
        <v>297</v>
      </c>
      <c r="AC42" s="10">
        <v>312</v>
      </c>
      <c r="AD42" s="19">
        <v>2884</v>
      </c>
      <c r="AE42" s="10">
        <v>897</v>
      </c>
      <c r="AF42" s="10">
        <v>1009</v>
      </c>
      <c r="AG42" s="10">
        <v>978</v>
      </c>
    </row>
    <row r="43" spans="1:33" x14ac:dyDescent="0.25">
      <c r="A43" s="244" t="s">
        <v>115</v>
      </c>
      <c r="B43" s="19">
        <v>175</v>
      </c>
      <c r="C43" s="10">
        <v>56</v>
      </c>
      <c r="D43" s="10">
        <v>41</v>
      </c>
      <c r="E43" s="10">
        <v>78</v>
      </c>
      <c r="F43" s="19">
        <v>509</v>
      </c>
      <c r="G43" s="10">
        <v>166</v>
      </c>
      <c r="H43" s="10">
        <v>127</v>
      </c>
      <c r="I43" s="11">
        <v>216</v>
      </c>
      <c r="J43" s="19">
        <v>633</v>
      </c>
      <c r="K43" s="10">
        <v>155</v>
      </c>
      <c r="L43" s="10">
        <v>182</v>
      </c>
      <c r="M43" s="10">
        <v>296</v>
      </c>
      <c r="N43" s="19">
        <v>1533</v>
      </c>
      <c r="O43" s="10">
        <v>460</v>
      </c>
      <c r="P43" s="10">
        <v>481</v>
      </c>
      <c r="Q43" s="11">
        <v>592</v>
      </c>
      <c r="R43" s="19">
        <v>917</v>
      </c>
      <c r="S43" s="10">
        <v>501</v>
      </c>
      <c r="T43" s="10">
        <v>191</v>
      </c>
      <c r="U43" s="10">
        <v>225</v>
      </c>
      <c r="V43" s="19">
        <v>2241</v>
      </c>
      <c r="W43" s="10">
        <v>1200</v>
      </c>
      <c r="X43" s="10">
        <v>496</v>
      </c>
      <c r="Y43" s="11">
        <v>545</v>
      </c>
      <c r="Z43" s="19">
        <v>304</v>
      </c>
      <c r="AA43" s="10">
        <v>146</v>
      </c>
      <c r="AB43" s="10">
        <v>88</v>
      </c>
      <c r="AC43" s="10">
        <v>70</v>
      </c>
      <c r="AD43" s="19">
        <v>1003</v>
      </c>
      <c r="AE43" s="10">
        <v>470</v>
      </c>
      <c r="AF43" s="10">
        <v>255</v>
      </c>
      <c r="AG43" s="10">
        <v>278</v>
      </c>
    </row>
    <row r="44" spans="1:33" x14ac:dyDescent="0.25">
      <c r="A44" s="244" t="s">
        <v>116</v>
      </c>
      <c r="B44" s="19">
        <v>416</v>
      </c>
      <c r="C44" s="10">
        <v>140</v>
      </c>
      <c r="D44" s="10">
        <v>134</v>
      </c>
      <c r="E44" s="10">
        <v>142</v>
      </c>
      <c r="F44" s="19">
        <v>1449</v>
      </c>
      <c r="G44" s="10">
        <v>488</v>
      </c>
      <c r="H44" s="10">
        <v>508</v>
      </c>
      <c r="I44" s="11">
        <v>453</v>
      </c>
      <c r="J44" s="19">
        <v>938</v>
      </c>
      <c r="K44" s="10">
        <v>320</v>
      </c>
      <c r="L44" s="10">
        <v>362</v>
      </c>
      <c r="M44" s="10">
        <v>256</v>
      </c>
      <c r="N44" s="19">
        <v>2454</v>
      </c>
      <c r="O44" s="10">
        <v>877</v>
      </c>
      <c r="P44" s="10">
        <v>1015</v>
      </c>
      <c r="Q44" s="11">
        <v>562</v>
      </c>
      <c r="R44" s="19">
        <v>979</v>
      </c>
      <c r="S44" s="10">
        <v>444</v>
      </c>
      <c r="T44" s="10">
        <v>277</v>
      </c>
      <c r="U44" s="10">
        <v>258</v>
      </c>
      <c r="V44" s="19">
        <v>2550</v>
      </c>
      <c r="W44" s="10">
        <v>1043</v>
      </c>
      <c r="X44" s="10">
        <v>704</v>
      </c>
      <c r="Y44" s="11">
        <v>803</v>
      </c>
      <c r="Z44" s="19">
        <v>627</v>
      </c>
      <c r="AA44" s="10">
        <v>265</v>
      </c>
      <c r="AB44" s="10">
        <v>151</v>
      </c>
      <c r="AC44" s="10">
        <v>211</v>
      </c>
      <c r="AD44" s="19">
        <v>2145</v>
      </c>
      <c r="AE44" s="10">
        <v>781</v>
      </c>
      <c r="AF44" s="10">
        <v>565</v>
      </c>
      <c r="AG44" s="10">
        <v>799</v>
      </c>
    </row>
    <row r="45" spans="1:33" x14ac:dyDescent="0.25">
      <c r="A45" s="244" t="s">
        <v>117</v>
      </c>
      <c r="B45" s="19">
        <v>268</v>
      </c>
      <c r="C45" s="10">
        <v>94</v>
      </c>
      <c r="D45" s="10">
        <v>88</v>
      </c>
      <c r="E45" s="10">
        <v>86</v>
      </c>
      <c r="F45" s="19">
        <v>607</v>
      </c>
      <c r="G45" s="10">
        <v>209</v>
      </c>
      <c r="H45" s="10">
        <v>194</v>
      </c>
      <c r="I45" s="11">
        <v>204</v>
      </c>
      <c r="J45" s="19">
        <v>351</v>
      </c>
      <c r="K45" s="10">
        <v>124</v>
      </c>
      <c r="L45" s="10">
        <v>106</v>
      </c>
      <c r="M45" s="10">
        <v>121</v>
      </c>
      <c r="N45" s="19">
        <v>852</v>
      </c>
      <c r="O45" s="10">
        <v>278</v>
      </c>
      <c r="P45" s="10">
        <v>241</v>
      </c>
      <c r="Q45" s="11">
        <v>333</v>
      </c>
      <c r="R45" s="19">
        <v>367</v>
      </c>
      <c r="S45" s="10">
        <v>175</v>
      </c>
      <c r="T45" s="10">
        <v>114</v>
      </c>
      <c r="U45" s="10">
        <v>78</v>
      </c>
      <c r="V45" s="19">
        <v>836</v>
      </c>
      <c r="W45" s="10">
        <v>379</v>
      </c>
      <c r="X45" s="10">
        <v>264</v>
      </c>
      <c r="Y45" s="11">
        <v>193</v>
      </c>
      <c r="Z45" s="19">
        <v>471</v>
      </c>
      <c r="AA45" s="10">
        <v>117</v>
      </c>
      <c r="AB45" s="10">
        <v>170</v>
      </c>
      <c r="AC45" s="10">
        <v>184</v>
      </c>
      <c r="AD45" s="19">
        <v>1193</v>
      </c>
      <c r="AE45" s="10">
        <v>251</v>
      </c>
      <c r="AF45" s="10">
        <v>556</v>
      </c>
      <c r="AG45" s="10">
        <v>386</v>
      </c>
    </row>
    <row r="46" spans="1:33" x14ac:dyDescent="0.25">
      <c r="A46" s="244" t="s">
        <v>9</v>
      </c>
      <c r="B46" s="19">
        <v>3594</v>
      </c>
      <c r="C46" s="10">
        <v>1307</v>
      </c>
      <c r="D46" s="10">
        <v>1141</v>
      </c>
      <c r="E46" s="10">
        <v>1146</v>
      </c>
      <c r="F46" s="19">
        <v>20494</v>
      </c>
      <c r="G46" s="10">
        <v>7927</v>
      </c>
      <c r="H46" s="10">
        <v>6244</v>
      </c>
      <c r="I46" s="11">
        <v>6323</v>
      </c>
      <c r="J46" s="19">
        <v>3307</v>
      </c>
      <c r="K46" s="10">
        <v>1230</v>
      </c>
      <c r="L46" s="10">
        <v>1075</v>
      </c>
      <c r="M46" s="10">
        <v>1002</v>
      </c>
      <c r="N46" s="19">
        <v>19062</v>
      </c>
      <c r="O46" s="10">
        <v>7618</v>
      </c>
      <c r="P46" s="10">
        <v>6098</v>
      </c>
      <c r="Q46" s="11">
        <v>5346</v>
      </c>
      <c r="R46" s="19">
        <v>3155</v>
      </c>
      <c r="S46" s="10">
        <v>1036</v>
      </c>
      <c r="T46" s="10">
        <v>1133</v>
      </c>
      <c r="U46" s="10">
        <v>986</v>
      </c>
      <c r="V46" s="19">
        <v>17862</v>
      </c>
      <c r="W46" s="10">
        <v>5694</v>
      </c>
      <c r="X46" s="10">
        <v>6446</v>
      </c>
      <c r="Y46" s="11">
        <v>5722</v>
      </c>
      <c r="Z46" s="19">
        <v>4322</v>
      </c>
      <c r="AA46" s="10">
        <v>1385</v>
      </c>
      <c r="AB46" s="10">
        <v>1273</v>
      </c>
      <c r="AC46" s="10">
        <v>1664</v>
      </c>
      <c r="AD46" s="19">
        <v>21506</v>
      </c>
      <c r="AE46" s="10">
        <v>7618</v>
      </c>
      <c r="AF46" s="10">
        <v>6320</v>
      </c>
      <c r="AG46" s="10">
        <v>7568</v>
      </c>
    </row>
    <row r="47" spans="1:33" x14ac:dyDescent="0.25">
      <c r="A47" s="244" t="s">
        <v>118</v>
      </c>
      <c r="B47" s="19">
        <v>1014</v>
      </c>
      <c r="C47" s="10">
        <v>395</v>
      </c>
      <c r="D47" s="10">
        <v>309</v>
      </c>
      <c r="E47" s="10">
        <v>310</v>
      </c>
      <c r="F47" s="19">
        <v>7491</v>
      </c>
      <c r="G47" s="10">
        <v>2707</v>
      </c>
      <c r="H47" s="10">
        <v>2677</v>
      </c>
      <c r="I47" s="11">
        <v>2107</v>
      </c>
      <c r="J47" s="19">
        <v>783</v>
      </c>
      <c r="K47" s="10">
        <v>273</v>
      </c>
      <c r="L47" s="10">
        <v>283</v>
      </c>
      <c r="M47" s="10">
        <v>227</v>
      </c>
      <c r="N47" s="19">
        <v>5717</v>
      </c>
      <c r="O47" s="10">
        <v>2094</v>
      </c>
      <c r="P47" s="10">
        <v>1972</v>
      </c>
      <c r="Q47" s="11">
        <v>1651</v>
      </c>
      <c r="R47" s="19">
        <v>706</v>
      </c>
      <c r="S47" s="10">
        <v>221</v>
      </c>
      <c r="T47" s="10">
        <v>269</v>
      </c>
      <c r="U47" s="10">
        <v>216</v>
      </c>
      <c r="V47" s="19">
        <v>5188</v>
      </c>
      <c r="W47" s="10">
        <v>1442</v>
      </c>
      <c r="X47" s="10">
        <v>2267</v>
      </c>
      <c r="Y47" s="11">
        <v>1479</v>
      </c>
      <c r="Z47" s="19">
        <v>1048</v>
      </c>
      <c r="AA47" s="10">
        <v>345</v>
      </c>
      <c r="AB47" s="10">
        <v>374</v>
      </c>
      <c r="AC47" s="10">
        <v>329</v>
      </c>
      <c r="AD47" s="19">
        <v>6540</v>
      </c>
      <c r="AE47" s="10">
        <v>2067</v>
      </c>
      <c r="AF47" s="10">
        <v>2517</v>
      </c>
      <c r="AG47" s="10">
        <v>1956</v>
      </c>
    </row>
    <row r="48" spans="1:33" x14ac:dyDescent="0.25">
      <c r="A48" s="244" t="s">
        <v>119</v>
      </c>
      <c r="B48" s="19">
        <v>213</v>
      </c>
      <c r="C48" s="10">
        <v>74</v>
      </c>
      <c r="D48" s="10">
        <v>44</v>
      </c>
      <c r="E48" s="10">
        <v>95</v>
      </c>
      <c r="F48" s="19">
        <v>970</v>
      </c>
      <c r="G48" s="10">
        <v>290</v>
      </c>
      <c r="H48" s="10">
        <v>243</v>
      </c>
      <c r="I48" s="11">
        <v>437</v>
      </c>
      <c r="J48" s="19">
        <v>578</v>
      </c>
      <c r="K48" s="10">
        <v>125</v>
      </c>
      <c r="L48" s="10">
        <v>215</v>
      </c>
      <c r="M48" s="10">
        <v>238</v>
      </c>
      <c r="N48" s="19">
        <v>3038</v>
      </c>
      <c r="O48" s="10">
        <v>695</v>
      </c>
      <c r="P48" s="10">
        <v>1114</v>
      </c>
      <c r="Q48" s="11">
        <v>1229</v>
      </c>
      <c r="R48" s="19">
        <v>763</v>
      </c>
      <c r="S48" s="10">
        <v>201</v>
      </c>
      <c r="T48" s="10">
        <v>231</v>
      </c>
      <c r="U48" s="10">
        <v>331</v>
      </c>
      <c r="V48" s="19">
        <v>3494</v>
      </c>
      <c r="W48" s="10">
        <v>693</v>
      </c>
      <c r="X48" s="10">
        <v>998</v>
      </c>
      <c r="Y48" s="11">
        <v>1803</v>
      </c>
      <c r="Z48" s="19">
        <v>418</v>
      </c>
      <c r="AA48" s="10">
        <v>214</v>
      </c>
      <c r="AB48" s="10">
        <v>81</v>
      </c>
      <c r="AC48" s="10">
        <v>123</v>
      </c>
      <c r="AD48" s="19">
        <v>2009</v>
      </c>
      <c r="AE48" s="10">
        <v>1291</v>
      </c>
      <c r="AF48" s="10">
        <v>335</v>
      </c>
      <c r="AG48" s="10">
        <v>383</v>
      </c>
    </row>
    <row r="49" spans="1:33" x14ac:dyDescent="0.25">
      <c r="A49" s="244" t="s">
        <v>15</v>
      </c>
      <c r="B49" s="19">
        <v>1332</v>
      </c>
      <c r="C49" s="10">
        <v>415</v>
      </c>
      <c r="D49" s="10">
        <v>445</v>
      </c>
      <c r="E49" s="10">
        <v>472</v>
      </c>
      <c r="F49" s="19">
        <v>4462</v>
      </c>
      <c r="G49" s="10">
        <v>1283</v>
      </c>
      <c r="H49" s="10">
        <v>1412</v>
      </c>
      <c r="I49" s="11">
        <v>1767</v>
      </c>
      <c r="J49" s="19">
        <v>2804</v>
      </c>
      <c r="K49" s="10">
        <v>627</v>
      </c>
      <c r="L49" s="10">
        <v>1150</v>
      </c>
      <c r="M49" s="10">
        <v>1027</v>
      </c>
      <c r="N49" s="19">
        <v>14998</v>
      </c>
      <c r="O49" s="10">
        <v>2703</v>
      </c>
      <c r="P49" s="10">
        <v>6830</v>
      </c>
      <c r="Q49" s="11">
        <v>5465</v>
      </c>
      <c r="R49" s="19">
        <v>3873</v>
      </c>
      <c r="S49" s="10">
        <v>1257</v>
      </c>
      <c r="T49" s="10">
        <v>1265</v>
      </c>
      <c r="U49" s="10">
        <v>1351</v>
      </c>
      <c r="V49" s="19">
        <v>23352</v>
      </c>
      <c r="W49" s="10">
        <v>5876</v>
      </c>
      <c r="X49" s="10">
        <v>7962</v>
      </c>
      <c r="Y49" s="11">
        <v>9514</v>
      </c>
      <c r="Z49" s="19">
        <v>2446</v>
      </c>
      <c r="AA49" s="10">
        <v>949</v>
      </c>
      <c r="AB49" s="10">
        <v>552</v>
      </c>
      <c r="AC49" s="10">
        <v>945</v>
      </c>
      <c r="AD49" s="19">
        <v>8971</v>
      </c>
      <c r="AE49" s="10">
        <v>4134</v>
      </c>
      <c r="AF49" s="10">
        <v>2092</v>
      </c>
      <c r="AG49" s="10">
        <v>2745</v>
      </c>
    </row>
    <row r="50" spans="1:33" x14ac:dyDescent="0.25">
      <c r="A50" s="244" t="s">
        <v>120</v>
      </c>
      <c r="B50" s="19">
        <v>111</v>
      </c>
      <c r="C50" s="10">
        <v>51</v>
      </c>
      <c r="D50" s="10">
        <v>30</v>
      </c>
      <c r="E50" s="10">
        <v>30</v>
      </c>
      <c r="F50" s="19">
        <v>310</v>
      </c>
      <c r="G50" s="10">
        <v>169</v>
      </c>
      <c r="H50" s="10">
        <v>61</v>
      </c>
      <c r="I50" s="11">
        <v>80</v>
      </c>
      <c r="J50" s="19">
        <v>197</v>
      </c>
      <c r="K50" s="10">
        <v>74</v>
      </c>
      <c r="L50" s="10">
        <v>62</v>
      </c>
      <c r="M50" s="10">
        <v>61</v>
      </c>
      <c r="N50" s="19">
        <v>334</v>
      </c>
      <c r="O50" s="10">
        <v>132</v>
      </c>
      <c r="P50" s="10">
        <v>101</v>
      </c>
      <c r="Q50" s="11">
        <v>101</v>
      </c>
      <c r="R50" s="19">
        <v>154</v>
      </c>
      <c r="S50" s="10">
        <v>71</v>
      </c>
      <c r="T50" s="10">
        <v>22</v>
      </c>
      <c r="U50" s="10">
        <v>61</v>
      </c>
      <c r="V50" s="19">
        <v>355</v>
      </c>
      <c r="W50" s="10">
        <v>173</v>
      </c>
      <c r="X50" s="10">
        <v>58</v>
      </c>
      <c r="Y50" s="11">
        <v>124</v>
      </c>
      <c r="Z50" s="19">
        <v>197</v>
      </c>
      <c r="AA50" s="10">
        <v>88</v>
      </c>
      <c r="AB50" s="10">
        <v>46</v>
      </c>
      <c r="AC50" s="10">
        <v>63</v>
      </c>
      <c r="AD50" s="19">
        <v>420</v>
      </c>
      <c r="AE50" s="10">
        <v>192</v>
      </c>
      <c r="AF50" s="10">
        <v>98</v>
      </c>
      <c r="AG50" s="10">
        <v>130</v>
      </c>
    </row>
    <row r="51" spans="1:33" x14ac:dyDescent="0.25">
      <c r="A51" s="244" t="s">
        <v>121</v>
      </c>
      <c r="B51" s="19">
        <v>91</v>
      </c>
      <c r="C51" s="10">
        <v>33</v>
      </c>
      <c r="D51" s="10">
        <v>24</v>
      </c>
      <c r="E51" s="10">
        <v>34</v>
      </c>
      <c r="F51" s="19">
        <v>184</v>
      </c>
      <c r="G51" s="10">
        <v>67</v>
      </c>
      <c r="H51" s="10">
        <v>49</v>
      </c>
      <c r="I51" s="11">
        <v>68</v>
      </c>
      <c r="J51" s="19">
        <v>89</v>
      </c>
      <c r="K51" s="10">
        <v>22</v>
      </c>
      <c r="L51" s="10">
        <v>42</v>
      </c>
      <c r="M51" s="10">
        <v>25</v>
      </c>
      <c r="N51" s="19">
        <v>172</v>
      </c>
      <c r="O51" s="10">
        <v>38</v>
      </c>
      <c r="P51" s="10">
        <v>80</v>
      </c>
      <c r="Q51" s="11">
        <v>54</v>
      </c>
      <c r="R51" s="19">
        <v>142</v>
      </c>
      <c r="S51" s="10">
        <v>72</v>
      </c>
      <c r="T51" s="10">
        <v>32</v>
      </c>
      <c r="U51" s="10">
        <v>38</v>
      </c>
      <c r="V51" s="19">
        <v>363</v>
      </c>
      <c r="W51" s="10">
        <v>216</v>
      </c>
      <c r="X51" s="10">
        <v>77</v>
      </c>
      <c r="Y51" s="11">
        <v>70</v>
      </c>
      <c r="Z51" s="19">
        <v>152</v>
      </c>
      <c r="AA51" s="10">
        <v>47</v>
      </c>
      <c r="AB51" s="10">
        <v>27</v>
      </c>
      <c r="AC51" s="10">
        <v>78</v>
      </c>
      <c r="AD51" s="19">
        <v>285</v>
      </c>
      <c r="AE51" s="10">
        <v>96</v>
      </c>
      <c r="AF51" s="10">
        <v>49</v>
      </c>
      <c r="AG51" s="10">
        <v>140</v>
      </c>
    </row>
    <row r="52" spans="1:33" x14ac:dyDescent="0.25">
      <c r="A52" s="244" t="s">
        <v>122</v>
      </c>
      <c r="B52" s="19">
        <v>61</v>
      </c>
      <c r="C52" s="10">
        <v>14</v>
      </c>
      <c r="D52" s="10">
        <v>24</v>
      </c>
      <c r="E52" s="10">
        <v>23</v>
      </c>
      <c r="F52" s="19">
        <v>149</v>
      </c>
      <c r="G52" s="10">
        <v>29</v>
      </c>
      <c r="H52" s="10">
        <v>49</v>
      </c>
      <c r="I52" s="11">
        <v>71</v>
      </c>
      <c r="J52" s="19">
        <v>132</v>
      </c>
      <c r="K52" s="10">
        <v>48</v>
      </c>
      <c r="L52" s="10">
        <v>41</v>
      </c>
      <c r="M52" s="10">
        <v>43</v>
      </c>
      <c r="N52" s="19">
        <v>277</v>
      </c>
      <c r="O52" s="10">
        <v>93</v>
      </c>
      <c r="P52" s="10">
        <v>78</v>
      </c>
      <c r="Q52" s="11">
        <v>106</v>
      </c>
      <c r="R52" s="19">
        <v>149</v>
      </c>
      <c r="S52" s="10">
        <v>62</v>
      </c>
      <c r="T52" s="10">
        <v>40</v>
      </c>
      <c r="U52" s="10">
        <v>47</v>
      </c>
      <c r="V52" s="19">
        <v>390</v>
      </c>
      <c r="W52" s="10">
        <v>144</v>
      </c>
      <c r="X52" s="10">
        <v>135</v>
      </c>
      <c r="Y52" s="11">
        <v>111</v>
      </c>
      <c r="Z52" s="19">
        <v>116</v>
      </c>
      <c r="AA52" s="10">
        <v>51</v>
      </c>
      <c r="AB52" s="10">
        <v>18</v>
      </c>
      <c r="AC52" s="10">
        <v>47</v>
      </c>
      <c r="AD52" s="19">
        <v>239</v>
      </c>
      <c r="AE52" s="10">
        <v>122</v>
      </c>
      <c r="AF52" s="10">
        <v>32</v>
      </c>
      <c r="AG52" s="10">
        <v>85</v>
      </c>
    </row>
    <row r="53" spans="1:33" x14ac:dyDescent="0.25">
      <c r="A53" s="244" t="s">
        <v>67</v>
      </c>
      <c r="B53" s="19">
        <v>215</v>
      </c>
      <c r="C53" s="10">
        <v>76</v>
      </c>
      <c r="D53" s="10">
        <v>62</v>
      </c>
      <c r="E53" s="10">
        <v>77</v>
      </c>
      <c r="F53" s="19">
        <v>374</v>
      </c>
      <c r="G53" s="10">
        <v>122</v>
      </c>
      <c r="H53" s="10">
        <v>112</v>
      </c>
      <c r="I53" s="11">
        <v>140</v>
      </c>
      <c r="J53" s="19">
        <v>783</v>
      </c>
      <c r="K53" s="10">
        <v>207</v>
      </c>
      <c r="L53" s="10">
        <v>307</v>
      </c>
      <c r="M53" s="10">
        <v>269</v>
      </c>
      <c r="N53" s="19">
        <v>1017</v>
      </c>
      <c r="O53" s="10">
        <v>282</v>
      </c>
      <c r="P53" s="10">
        <v>366</v>
      </c>
      <c r="Q53" s="11">
        <v>369</v>
      </c>
      <c r="R53" s="19">
        <v>613</v>
      </c>
      <c r="S53" s="10">
        <v>233</v>
      </c>
      <c r="T53" s="10">
        <v>190</v>
      </c>
      <c r="U53" s="10">
        <v>190</v>
      </c>
      <c r="V53" s="19">
        <v>999</v>
      </c>
      <c r="W53" s="10">
        <v>358</v>
      </c>
      <c r="X53" s="10">
        <v>332</v>
      </c>
      <c r="Y53" s="11">
        <v>309</v>
      </c>
      <c r="Z53" s="19">
        <v>553</v>
      </c>
      <c r="AA53" s="10">
        <v>261</v>
      </c>
      <c r="AB53" s="10">
        <v>173</v>
      </c>
      <c r="AC53" s="10">
        <v>119</v>
      </c>
      <c r="AD53" s="19">
        <v>790</v>
      </c>
      <c r="AE53" s="10">
        <v>353</v>
      </c>
      <c r="AF53" s="10">
        <v>228</v>
      </c>
      <c r="AG53" s="10">
        <v>209</v>
      </c>
    </row>
    <row r="54" spans="1:33" x14ac:dyDescent="0.25">
      <c r="A54" s="244" t="s">
        <v>123</v>
      </c>
      <c r="B54" s="19">
        <v>70</v>
      </c>
      <c r="C54" s="10">
        <v>16</v>
      </c>
      <c r="D54" s="10">
        <v>20</v>
      </c>
      <c r="E54" s="10">
        <v>34</v>
      </c>
      <c r="F54" s="19">
        <v>143</v>
      </c>
      <c r="G54" s="10">
        <v>34</v>
      </c>
      <c r="H54" s="10">
        <v>38</v>
      </c>
      <c r="I54" s="11">
        <v>71</v>
      </c>
      <c r="J54" s="19">
        <v>159</v>
      </c>
      <c r="K54" s="10">
        <v>51</v>
      </c>
      <c r="L54" s="10">
        <v>52</v>
      </c>
      <c r="M54" s="10">
        <v>56</v>
      </c>
      <c r="N54" s="19">
        <v>347</v>
      </c>
      <c r="O54" s="10">
        <v>83</v>
      </c>
      <c r="P54" s="10">
        <v>100</v>
      </c>
      <c r="Q54" s="11">
        <v>164</v>
      </c>
      <c r="R54" s="19">
        <v>204</v>
      </c>
      <c r="S54" s="10">
        <v>81</v>
      </c>
      <c r="T54" s="10">
        <v>64</v>
      </c>
      <c r="U54" s="10">
        <v>59</v>
      </c>
      <c r="V54" s="19">
        <v>473</v>
      </c>
      <c r="W54" s="10">
        <v>203</v>
      </c>
      <c r="X54" s="10">
        <v>117</v>
      </c>
      <c r="Y54" s="11">
        <v>153</v>
      </c>
      <c r="Z54" s="19">
        <v>127</v>
      </c>
      <c r="AA54" s="10">
        <v>50</v>
      </c>
      <c r="AB54" s="10">
        <v>32</v>
      </c>
      <c r="AC54" s="10">
        <v>45</v>
      </c>
      <c r="AD54" s="19">
        <v>249</v>
      </c>
      <c r="AE54" s="10">
        <v>103</v>
      </c>
      <c r="AF54" s="10">
        <v>61</v>
      </c>
      <c r="AG54" s="10">
        <v>85</v>
      </c>
    </row>
    <row r="55" spans="1:33" x14ac:dyDescent="0.25">
      <c r="A55" s="244" t="s">
        <v>14</v>
      </c>
      <c r="B55" s="19">
        <v>996</v>
      </c>
      <c r="C55" s="10">
        <v>335</v>
      </c>
      <c r="D55" s="10">
        <v>278</v>
      </c>
      <c r="E55" s="10">
        <v>383</v>
      </c>
      <c r="F55" s="19">
        <v>4757</v>
      </c>
      <c r="G55" s="10">
        <v>1633</v>
      </c>
      <c r="H55" s="10">
        <v>1429</v>
      </c>
      <c r="I55" s="11">
        <v>1695</v>
      </c>
      <c r="J55" s="19">
        <v>2245</v>
      </c>
      <c r="K55" s="10">
        <v>674</v>
      </c>
      <c r="L55" s="10">
        <v>659</v>
      </c>
      <c r="M55" s="10">
        <v>912</v>
      </c>
      <c r="N55" s="19">
        <v>15202</v>
      </c>
      <c r="O55" s="10">
        <v>3423</v>
      </c>
      <c r="P55" s="10">
        <v>4371</v>
      </c>
      <c r="Q55" s="11">
        <v>7408</v>
      </c>
      <c r="R55" s="19">
        <v>3301</v>
      </c>
      <c r="S55" s="10">
        <v>1059</v>
      </c>
      <c r="T55" s="10">
        <v>1081</v>
      </c>
      <c r="U55" s="10">
        <v>1161</v>
      </c>
      <c r="V55" s="19">
        <v>29707</v>
      </c>
      <c r="W55" s="10">
        <v>7682</v>
      </c>
      <c r="X55" s="10">
        <v>11343</v>
      </c>
      <c r="Y55" s="11">
        <v>10682</v>
      </c>
      <c r="Z55" s="19">
        <v>1736</v>
      </c>
      <c r="AA55" s="10">
        <v>724</v>
      </c>
      <c r="AB55" s="10">
        <v>398</v>
      </c>
      <c r="AC55" s="10">
        <v>614</v>
      </c>
      <c r="AD55" s="19">
        <v>9585</v>
      </c>
      <c r="AE55" s="10">
        <v>4655</v>
      </c>
      <c r="AF55" s="10">
        <v>2122</v>
      </c>
      <c r="AG55" s="10">
        <v>2808</v>
      </c>
    </row>
    <row r="56" spans="1:33" x14ac:dyDescent="0.25">
      <c r="A56" s="244" t="s">
        <v>124</v>
      </c>
      <c r="B56" s="19">
        <v>154</v>
      </c>
      <c r="C56" s="10">
        <v>38</v>
      </c>
      <c r="D56" s="10">
        <v>42</v>
      </c>
      <c r="E56" s="10">
        <v>74</v>
      </c>
      <c r="F56" s="19">
        <v>292</v>
      </c>
      <c r="G56" s="10">
        <v>88</v>
      </c>
      <c r="H56" s="10">
        <v>76</v>
      </c>
      <c r="I56" s="11">
        <v>128</v>
      </c>
      <c r="J56" s="19">
        <v>433</v>
      </c>
      <c r="K56" s="10">
        <v>41</v>
      </c>
      <c r="L56" s="10">
        <v>58</v>
      </c>
      <c r="M56" s="10">
        <v>334</v>
      </c>
      <c r="N56" s="19">
        <v>529</v>
      </c>
      <c r="O56" s="10">
        <v>64</v>
      </c>
      <c r="P56" s="10">
        <v>89</v>
      </c>
      <c r="Q56" s="11">
        <v>376</v>
      </c>
      <c r="R56" s="19">
        <v>249</v>
      </c>
      <c r="S56" s="10">
        <v>101</v>
      </c>
      <c r="T56" s="10">
        <v>73</v>
      </c>
      <c r="U56" s="10">
        <v>75</v>
      </c>
      <c r="V56" s="19">
        <v>677</v>
      </c>
      <c r="W56" s="10">
        <v>392</v>
      </c>
      <c r="X56" s="10">
        <v>146</v>
      </c>
      <c r="Y56" s="11">
        <v>139</v>
      </c>
      <c r="Z56" s="19">
        <v>160</v>
      </c>
      <c r="AA56" s="10">
        <v>61</v>
      </c>
      <c r="AB56" s="10">
        <v>37</v>
      </c>
      <c r="AC56" s="10">
        <v>62</v>
      </c>
      <c r="AD56" s="19">
        <v>280</v>
      </c>
      <c r="AE56" s="10">
        <v>99</v>
      </c>
      <c r="AF56" s="10">
        <v>81</v>
      </c>
      <c r="AG56" s="10">
        <v>100</v>
      </c>
    </row>
    <row r="57" spans="1:33" x14ac:dyDescent="0.25">
      <c r="A57" s="244" t="s">
        <v>125</v>
      </c>
      <c r="B57" s="19">
        <v>311</v>
      </c>
      <c r="C57" s="10">
        <v>129</v>
      </c>
      <c r="D57" s="10">
        <v>106</v>
      </c>
      <c r="E57" s="10">
        <v>76</v>
      </c>
      <c r="F57" s="19">
        <v>529</v>
      </c>
      <c r="G57" s="10">
        <v>198</v>
      </c>
      <c r="H57" s="10">
        <v>199</v>
      </c>
      <c r="I57" s="11">
        <v>132</v>
      </c>
      <c r="J57" s="19">
        <v>1000</v>
      </c>
      <c r="K57" s="10">
        <v>241</v>
      </c>
      <c r="L57" s="10">
        <v>559</v>
      </c>
      <c r="M57" s="10">
        <v>200</v>
      </c>
      <c r="N57" s="19">
        <v>1247</v>
      </c>
      <c r="O57" s="10">
        <v>319</v>
      </c>
      <c r="P57" s="10">
        <v>653</v>
      </c>
      <c r="Q57" s="11">
        <v>275</v>
      </c>
      <c r="R57" s="19">
        <v>1404</v>
      </c>
      <c r="S57" s="10">
        <v>349</v>
      </c>
      <c r="T57" s="10">
        <v>733</v>
      </c>
      <c r="U57" s="10">
        <v>322</v>
      </c>
      <c r="V57" s="19">
        <v>2289</v>
      </c>
      <c r="W57" s="10">
        <v>510</v>
      </c>
      <c r="X57" s="10">
        <v>1367</v>
      </c>
      <c r="Y57" s="11">
        <v>412</v>
      </c>
      <c r="Z57" s="19">
        <v>780</v>
      </c>
      <c r="AA57" s="10">
        <v>260</v>
      </c>
      <c r="AB57" s="10">
        <v>160</v>
      </c>
      <c r="AC57" s="10">
        <v>360</v>
      </c>
      <c r="AD57" s="19">
        <v>1128</v>
      </c>
      <c r="AE57" s="10">
        <v>406</v>
      </c>
      <c r="AF57" s="10">
        <v>246</v>
      </c>
      <c r="AG57" s="10">
        <v>476</v>
      </c>
    </row>
    <row r="58" spans="1:33" x14ac:dyDescent="0.25">
      <c r="A58" s="244" t="s">
        <v>72</v>
      </c>
      <c r="B58" s="19">
        <v>2075</v>
      </c>
      <c r="C58" s="10">
        <v>882</v>
      </c>
      <c r="D58" s="10">
        <v>576</v>
      </c>
      <c r="E58" s="10">
        <v>617</v>
      </c>
      <c r="F58" s="19">
        <v>2289</v>
      </c>
      <c r="G58" s="10">
        <v>946</v>
      </c>
      <c r="H58" s="10">
        <v>641</v>
      </c>
      <c r="I58" s="11">
        <v>702</v>
      </c>
      <c r="J58" s="19">
        <v>2640</v>
      </c>
      <c r="K58" s="10">
        <v>750</v>
      </c>
      <c r="L58" s="10">
        <v>984</v>
      </c>
      <c r="M58" s="10">
        <v>906</v>
      </c>
      <c r="N58" s="19">
        <v>2872</v>
      </c>
      <c r="O58" s="10">
        <v>822</v>
      </c>
      <c r="P58" s="10">
        <v>1055</v>
      </c>
      <c r="Q58" s="11">
        <v>995</v>
      </c>
      <c r="R58" s="19">
        <v>2224</v>
      </c>
      <c r="S58" s="10">
        <v>738</v>
      </c>
      <c r="T58" s="10">
        <v>494</v>
      </c>
      <c r="U58" s="10">
        <v>992</v>
      </c>
      <c r="V58" s="19">
        <v>2540</v>
      </c>
      <c r="W58" s="10">
        <v>891</v>
      </c>
      <c r="X58" s="10">
        <v>561</v>
      </c>
      <c r="Y58" s="11">
        <v>1088</v>
      </c>
      <c r="Z58" s="19">
        <v>2916</v>
      </c>
      <c r="AA58" s="10">
        <v>1306</v>
      </c>
      <c r="AB58" s="10">
        <v>787</v>
      </c>
      <c r="AC58" s="10">
        <v>823</v>
      </c>
      <c r="AD58" s="19">
        <v>3227</v>
      </c>
      <c r="AE58" s="10">
        <v>1452</v>
      </c>
      <c r="AF58" s="10">
        <v>877</v>
      </c>
      <c r="AG58" s="10">
        <v>898</v>
      </c>
    </row>
    <row r="59" spans="1:33" x14ac:dyDescent="0.25">
      <c r="A59" s="244" t="s">
        <v>126</v>
      </c>
      <c r="B59" s="19">
        <v>75</v>
      </c>
      <c r="C59" s="10">
        <v>33</v>
      </c>
      <c r="D59" s="10">
        <v>28</v>
      </c>
      <c r="E59" s="10">
        <v>14</v>
      </c>
      <c r="F59" s="19">
        <v>336</v>
      </c>
      <c r="G59" s="10">
        <v>165</v>
      </c>
      <c r="H59" s="10">
        <v>116</v>
      </c>
      <c r="I59" s="11">
        <v>55</v>
      </c>
      <c r="J59" s="19">
        <v>393</v>
      </c>
      <c r="K59" s="10">
        <v>100</v>
      </c>
      <c r="L59" s="10">
        <v>106</v>
      </c>
      <c r="M59" s="10">
        <v>187</v>
      </c>
      <c r="N59" s="19">
        <v>2181</v>
      </c>
      <c r="O59" s="10">
        <v>491</v>
      </c>
      <c r="P59" s="10">
        <v>691</v>
      </c>
      <c r="Q59" s="11">
        <v>999</v>
      </c>
      <c r="R59" s="19">
        <v>773</v>
      </c>
      <c r="S59" s="10">
        <v>264</v>
      </c>
      <c r="T59" s="10">
        <v>300</v>
      </c>
      <c r="U59" s="10">
        <v>209</v>
      </c>
      <c r="V59" s="19">
        <v>4412</v>
      </c>
      <c r="W59" s="10">
        <v>1241</v>
      </c>
      <c r="X59" s="10">
        <v>2081</v>
      </c>
      <c r="Y59" s="11">
        <v>1090</v>
      </c>
      <c r="Z59" s="19">
        <v>327</v>
      </c>
      <c r="AA59" s="10">
        <v>165</v>
      </c>
      <c r="AB59" s="10">
        <v>88</v>
      </c>
      <c r="AC59" s="10">
        <v>74</v>
      </c>
      <c r="AD59" s="19">
        <v>1674</v>
      </c>
      <c r="AE59" s="10">
        <v>1020</v>
      </c>
      <c r="AF59" s="10">
        <v>399</v>
      </c>
      <c r="AG59" s="10">
        <v>255</v>
      </c>
    </row>
    <row r="60" spans="1:33" x14ac:dyDescent="0.25">
      <c r="A60" s="244" t="s">
        <v>127</v>
      </c>
      <c r="B60" s="19">
        <v>77</v>
      </c>
      <c r="C60" s="10">
        <v>30</v>
      </c>
      <c r="D60" s="10">
        <v>30</v>
      </c>
      <c r="E60" s="10">
        <v>17</v>
      </c>
      <c r="F60" s="19">
        <v>338</v>
      </c>
      <c r="G60" s="10">
        <v>129</v>
      </c>
      <c r="H60" s="10">
        <v>150</v>
      </c>
      <c r="I60" s="11">
        <v>59</v>
      </c>
      <c r="J60" s="19">
        <v>218</v>
      </c>
      <c r="K60" s="10">
        <v>74</v>
      </c>
      <c r="L60" s="10">
        <v>67</v>
      </c>
      <c r="M60" s="10">
        <v>77</v>
      </c>
      <c r="N60" s="19">
        <v>1080</v>
      </c>
      <c r="O60" s="10">
        <v>412</v>
      </c>
      <c r="P60" s="10">
        <v>337</v>
      </c>
      <c r="Q60" s="11">
        <v>331</v>
      </c>
      <c r="R60" s="19">
        <v>312</v>
      </c>
      <c r="S60" s="10">
        <v>115</v>
      </c>
      <c r="T60" s="10">
        <v>137</v>
      </c>
      <c r="U60" s="10">
        <v>60</v>
      </c>
      <c r="V60" s="19">
        <v>1421</v>
      </c>
      <c r="W60" s="10">
        <v>589</v>
      </c>
      <c r="X60" s="10">
        <v>566</v>
      </c>
      <c r="Y60" s="11">
        <v>266</v>
      </c>
      <c r="Z60" s="19">
        <v>251</v>
      </c>
      <c r="AA60" s="10">
        <v>95</v>
      </c>
      <c r="AB60" s="10">
        <v>58</v>
      </c>
      <c r="AC60" s="10">
        <v>98</v>
      </c>
      <c r="AD60" s="19">
        <v>1130</v>
      </c>
      <c r="AE60" s="10">
        <v>579</v>
      </c>
      <c r="AF60" s="10">
        <v>257</v>
      </c>
      <c r="AG60" s="10">
        <v>294</v>
      </c>
    </row>
    <row r="61" spans="1:33" x14ac:dyDescent="0.25">
      <c r="A61" s="244" t="s">
        <v>128</v>
      </c>
      <c r="B61" s="19">
        <v>859</v>
      </c>
      <c r="C61" s="10">
        <v>397</v>
      </c>
      <c r="D61" s="10">
        <v>253</v>
      </c>
      <c r="E61" s="10">
        <v>209</v>
      </c>
      <c r="F61" s="19">
        <v>6300</v>
      </c>
      <c r="G61" s="10">
        <v>2854</v>
      </c>
      <c r="H61" s="10">
        <v>1659</v>
      </c>
      <c r="I61" s="11">
        <v>1787</v>
      </c>
      <c r="J61" s="19">
        <v>2026</v>
      </c>
      <c r="K61" s="10">
        <v>564</v>
      </c>
      <c r="L61" s="10">
        <v>652</v>
      </c>
      <c r="M61" s="10">
        <v>810</v>
      </c>
      <c r="N61" s="19">
        <v>14612</v>
      </c>
      <c r="O61" s="10">
        <v>3611</v>
      </c>
      <c r="P61" s="10">
        <v>5080</v>
      </c>
      <c r="Q61" s="11">
        <v>5921</v>
      </c>
      <c r="R61" s="19">
        <v>4222</v>
      </c>
      <c r="S61" s="10">
        <v>1563</v>
      </c>
      <c r="T61" s="10">
        <v>1849</v>
      </c>
      <c r="U61" s="10">
        <v>810</v>
      </c>
      <c r="V61" s="19">
        <v>43538</v>
      </c>
      <c r="W61" s="10">
        <v>13899</v>
      </c>
      <c r="X61" s="10">
        <v>21982</v>
      </c>
      <c r="Y61" s="11">
        <v>7657</v>
      </c>
      <c r="Z61" s="19">
        <v>1869</v>
      </c>
      <c r="AA61" s="10">
        <v>835</v>
      </c>
      <c r="AB61" s="10">
        <v>532</v>
      </c>
      <c r="AC61" s="10">
        <v>502</v>
      </c>
      <c r="AD61" s="19">
        <v>13305</v>
      </c>
      <c r="AE61" s="10">
        <v>7258</v>
      </c>
      <c r="AF61" s="10">
        <v>3663</v>
      </c>
      <c r="AG61" s="10">
        <v>2384</v>
      </c>
    </row>
    <row r="62" spans="1:33" x14ac:dyDescent="0.25">
      <c r="A62" s="244" t="s">
        <v>129</v>
      </c>
      <c r="B62" s="19">
        <v>31</v>
      </c>
      <c r="C62" s="10">
        <v>15</v>
      </c>
      <c r="D62" s="10">
        <v>12</v>
      </c>
      <c r="E62" s="10">
        <v>4</v>
      </c>
      <c r="F62" s="19">
        <v>253</v>
      </c>
      <c r="G62" s="10">
        <v>92</v>
      </c>
      <c r="H62" s="10">
        <v>155</v>
      </c>
      <c r="I62" s="11">
        <v>6</v>
      </c>
      <c r="J62" s="19">
        <v>36</v>
      </c>
      <c r="K62" s="10">
        <v>16</v>
      </c>
      <c r="L62" s="10">
        <v>10</v>
      </c>
      <c r="M62" s="10">
        <v>10</v>
      </c>
      <c r="N62" s="19">
        <v>100</v>
      </c>
      <c r="O62" s="10">
        <v>57</v>
      </c>
      <c r="P62" s="10">
        <v>17</v>
      </c>
      <c r="Q62" s="11">
        <v>26</v>
      </c>
      <c r="R62" s="19">
        <v>36</v>
      </c>
      <c r="S62" s="10">
        <v>22</v>
      </c>
      <c r="T62" s="10">
        <v>9</v>
      </c>
      <c r="U62" s="10">
        <v>5</v>
      </c>
      <c r="V62" s="19">
        <v>95</v>
      </c>
      <c r="W62" s="10">
        <v>43</v>
      </c>
      <c r="X62" s="10">
        <v>22</v>
      </c>
      <c r="Y62" s="11">
        <v>30</v>
      </c>
      <c r="Z62" s="19">
        <v>30</v>
      </c>
      <c r="AA62" s="10">
        <v>14</v>
      </c>
      <c r="AB62" s="10">
        <v>8</v>
      </c>
      <c r="AC62" s="10">
        <v>8</v>
      </c>
      <c r="AD62" s="19">
        <v>75</v>
      </c>
      <c r="AE62" s="10">
        <v>25</v>
      </c>
      <c r="AF62" s="10">
        <v>33</v>
      </c>
      <c r="AG62" s="10">
        <v>17</v>
      </c>
    </row>
    <row r="63" spans="1:33" x14ac:dyDescent="0.25">
      <c r="A63" s="244" t="s">
        <v>130</v>
      </c>
      <c r="B63" s="19">
        <v>30</v>
      </c>
      <c r="C63" s="10">
        <v>16</v>
      </c>
      <c r="D63" s="10">
        <v>9</v>
      </c>
      <c r="E63" s="10">
        <v>5</v>
      </c>
      <c r="F63" s="19">
        <v>178</v>
      </c>
      <c r="G63" s="10">
        <v>89</v>
      </c>
      <c r="H63" s="10">
        <v>81</v>
      </c>
      <c r="I63" s="11">
        <v>8</v>
      </c>
      <c r="J63" s="19">
        <v>103</v>
      </c>
      <c r="K63" s="10">
        <v>12</v>
      </c>
      <c r="L63" s="10">
        <v>46</v>
      </c>
      <c r="M63" s="10">
        <v>45</v>
      </c>
      <c r="N63" s="19">
        <v>569</v>
      </c>
      <c r="O63" s="10">
        <v>55</v>
      </c>
      <c r="P63" s="10">
        <v>211</v>
      </c>
      <c r="Q63" s="11">
        <v>303</v>
      </c>
      <c r="R63" s="19">
        <v>173</v>
      </c>
      <c r="S63" s="10">
        <v>39</v>
      </c>
      <c r="T63" s="10">
        <v>41</v>
      </c>
      <c r="U63" s="10">
        <v>93</v>
      </c>
      <c r="V63" s="19">
        <v>772</v>
      </c>
      <c r="W63" s="10">
        <v>206</v>
      </c>
      <c r="X63" s="10">
        <v>169</v>
      </c>
      <c r="Y63" s="11">
        <v>397</v>
      </c>
      <c r="Z63" s="19">
        <v>65</v>
      </c>
      <c r="AA63" s="10">
        <v>30</v>
      </c>
      <c r="AB63" s="10">
        <v>15</v>
      </c>
      <c r="AC63" s="10">
        <v>20</v>
      </c>
      <c r="AD63" s="19">
        <v>441</v>
      </c>
      <c r="AE63" s="10">
        <v>274</v>
      </c>
      <c r="AF63" s="10">
        <v>104</v>
      </c>
      <c r="AG63" s="10">
        <v>63</v>
      </c>
    </row>
    <row r="64" spans="1:33" x14ac:dyDescent="0.25">
      <c r="A64" s="244" t="s">
        <v>131</v>
      </c>
      <c r="B64" s="19">
        <v>122</v>
      </c>
      <c r="C64" s="10">
        <v>55</v>
      </c>
      <c r="D64" s="10">
        <v>43</v>
      </c>
      <c r="E64" s="10">
        <v>24</v>
      </c>
      <c r="F64" s="19">
        <v>323</v>
      </c>
      <c r="G64" s="10">
        <v>135</v>
      </c>
      <c r="H64" s="10">
        <v>115</v>
      </c>
      <c r="I64" s="11">
        <v>73</v>
      </c>
      <c r="J64" s="19">
        <v>261</v>
      </c>
      <c r="K64" s="10">
        <v>51</v>
      </c>
      <c r="L64" s="10">
        <v>118</v>
      </c>
      <c r="M64" s="10">
        <v>92</v>
      </c>
      <c r="N64" s="19">
        <v>823</v>
      </c>
      <c r="O64" s="10">
        <v>174</v>
      </c>
      <c r="P64" s="10">
        <v>326</v>
      </c>
      <c r="Q64" s="11">
        <v>323</v>
      </c>
      <c r="R64" s="19">
        <v>343</v>
      </c>
      <c r="S64" s="10">
        <v>147</v>
      </c>
      <c r="T64" s="10">
        <v>95</v>
      </c>
      <c r="U64" s="10">
        <v>101</v>
      </c>
      <c r="V64" s="19">
        <v>975</v>
      </c>
      <c r="W64" s="10">
        <v>385</v>
      </c>
      <c r="X64" s="10">
        <v>254</v>
      </c>
      <c r="Y64" s="11">
        <v>336</v>
      </c>
      <c r="Z64" s="19">
        <v>248</v>
      </c>
      <c r="AA64" s="10">
        <v>94</v>
      </c>
      <c r="AB64" s="10">
        <v>41</v>
      </c>
      <c r="AC64" s="10">
        <v>113</v>
      </c>
      <c r="AD64" s="19">
        <v>598</v>
      </c>
      <c r="AE64" s="10">
        <v>229</v>
      </c>
      <c r="AF64" s="10">
        <v>94</v>
      </c>
      <c r="AG64" s="10">
        <v>275</v>
      </c>
    </row>
    <row r="65" spans="1:33" x14ac:dyDescent="0.25">
      <c r="A65" s="244" t="s">
        <v>132</v>
      </c>
      <c r="B65" s="19">
        <v>17</v>
      </c>
      <c r="C65" s="10">
        <v>4</v>
      </c>
      <c r="D65" s="10">
        <v>9</v>
      </c>
      <c r="E65" s="10">
        <v>4</v>
      </c>
      <c r="F65" s="19">
        <v>35</v>
      </c>
      <c r="G65" s="10">
        <v>8</v>
      </c>
      <c r="H65" s="10">
        <v>19</v>
      </c>
      <c r="I65" s="11">
        <v>8</v>
      </c>
      <c r="J65" s="19">
        <v>45</v>
      </c>
      <c r="K65" s="10">
        <v>10</v>
      </c>
      <c r="L65" s="10">
        <v>19</v>
      </c>
      <c r="M65" s="10">
        <v>16</v>
      </c>
      <c r="N65" s="19">
        <v>176</v>
      </c>
      <c r="O65" s="10">
        <v>20</v>
      </c>
      <c r="P65" s="10">
        <v>79</v>
      </c>
      <c r="Q65" s="11">
        <v>77</v>
      </c>
      <c r="R65" s="19">
        <v>58</v>
      </c>
      <c r="S65" s="10">
        <v>24</v>
      </c>
      <c r="T65" s="10">
        <v>23</v>
      </c>
      <c r="U65" s="10">
        <v>11</v>
      </c>
      <c r="V65" s="19">
        <v>158</v>
      </c>
      <c r="W65" s="10">
        <v>50</v>
      </c>
      <c r="X65" s="10">
        <v>79</v>
      </c>
      <c r="Y65" s="11">
        <v>29</v>
      </c>
      <c r="Z65" s="19">
        <v>37</v>
      </c>
      <c r="AA65" s="10">
        <v>8</v>
      </c>
      <c r="AB65" s="10">
        <v>8</v>
      </c>
      <c r="AC65" s="10">
        <v>21</v>
      </c>
      <c r="AD65" s="19">
        <v>66</v>
      </c>
      <c r="AE65" s="10">
        <v>19</v>
      </c>
      <c r="AF65" s="10">
        <v>11</v>
      </c>
      <c r="AG65" s="10">
        <v>36</v>
      </c>
    </row>
    <row r="66" spans="1:33" x14ac:dyDescent="0.25">
      <c r="A66" s="244" t="s">
        <v>133</v>
      </c>
      <c r="B66" s="19">
        <v>1</v>
      </c>
      <c r="C66" s="10">
        <v>0</v>
      </c>
      <c r="D66" s="10">
        <v>1</v>
      </c>
      <c r="E66" s="10">
        <v>0</v>
      </c>
      <c r="F66" s="19">
        <v>2</v>
      </c>
      <c r="G66" s="10">
        <v>0</v>
      </c>
      <c r="H66" s="10">
        <v>2</v>
      </c>
      <c r="I66" s="11">
        <v>0</v>
      </c>
      <c r="J66" s="19">
        <v>18</v>
      </c>
      <c r="K66" s="10">
        <v>6</v>
      </c>
      <c r="L66" s="10">
        <v>6</v>
      </c>
      <c r="M66" s="10">
        <v>6</v>
      </c>
      <c r="N66" s="19">
        <v>41</v>
      </c>
      <c r="O66" s="10">
        <v>10</v>
      </c>
      <c r="P66" s="10">
        <v>20</v>
      </c>
      <c r="Q66" s="11">
        <v>11</v>
      </c>
      <c r="R66" s="19">
        <v>19</v>
      </c>
      <c r="S66" s="10">
        <v>6</v>
      </c>
      <c r="T66" s="10">
        <v>9</v>
      </c>
      <c r="U66" s="10">
        <v>4</v>
      </c>
      <c r="V66" s="19">
        <v>39</v>
      </c>
      <c r="W66" s="10">
        <v>8</v>
      </c>
      <c r="X66" s="10">
        <v>22</v>
      </c>
      <c r="Y66" s="11">
        <v>9</v>
      </c>
      <c r="Z66" s="19">
        <v>23</v>
      </c>
      <c r="AA66" s="10">
        <v>3</v>
      </c>
      <c r="AB66" s="10">
        <v>14</v>
      </c>
      <c r="AC66" s="10">
        <v>6</v>
      </c>
      <c r="AD66" s="19">
        <v>38</v>
      </c>
      <c r="AE66" s="10">
        <v>5</v>
      </c>
      <c r="AF66" s="10">
        <v>19</v>
      </c>
      <c r="AG66" s="10">
        <v>14</v>
      </c>
    </row>
    <row r="67" spans="1:33" x14ac:dyDescent="0.25">
      <c r="A67" s="244" t="s">
        <v>134</v>
      </c>
      <c r="B67" s="19">
        <v>75</v>
      </c>
      <c r="C67" s="10">
        <v>8</v>
      </c>
      <c r="D67" s="10">
        <v>7</v>
      </c>
      <c r="E67" s="10">
        <v>60</v>
      </c>
      <c r="F67" s="19">
        <v>102</v>
      </c>
      <c r="G67" s="10">
        <v>14</v>
      </c>
      <c r="H67" s="10">
        <v>17</v>
      </c>
      <c r="I67" s="11">
        <v>71</v>
      </c>
      <c r="J67" s="19">
        <v>59</v>
      </c>
      <c r="K67" s="10">
        <v>27</v>
      </c>
      <c r="L67" s="10">
        <v>19</v>
      </c>
      <c r="M67" s="10">
        <v>13</v>
      </c>
      <c r="N67" s="19">
        <v>94</v>
      </c>
      <c r="O67" s="10">
        <v>48</v>
      </c>
      <c r="P67" s="10">
        <v>25</v>
      </c>
      <c r="Q67" s="11">
        <v>21</v>
      </c>
      <c r="R67" s="19">
        <v>42</v>
      </c>
      <c r="S67" s="10">
        <v>16</v>
      </c>
      <c r="T67" s="10">
        <v>7</v>
      </c>
      <c r="U67" s="10">
        <v>19</v>
      </c>
      <c r="V67" s="19">
        <v>61</v>
      </c>
      <c r="W67" s="10">
        <v>25</v>
      </c>
      <c r="X67" s="10">
        <v>13</v>
      </c>
      <c r="Y67" s="11">
        <v>23</v>
      </c>
      <c r="Z67" s="19">
        <v>108</v>
      </c>
      <c r="AA67" s="10">
        <v>50</v>
      </c>
      <c r="AB67" s="10">
        <v>40</v>
      </c>
      <c r="AC67" s="10">
        <v>18</v>
      </c>
      <c r="AD67" s="19">
        <v>141</v>
      </c>
      <c r="AE67" s="10">
        <v>58</v>
      </c>
      <c r="AF67" s="10">
        <v>55</v>
      </c>
      <c r="AG67" s="10">
        <v>28</v>
      </c>
    </row>
    <row r="68" spans="1:33" x14ac:dyDescent="0.25">
      <c r="A68" s="244" t="s">
        <v>73</v>
      </c>
      <c r="B68" s="19">
        <v>452</v>
      </c>
      <c r="C68" s="10">
        <v>173</v>
      </c>
      <c r="D68" s="10">
        <v>113</v>
      </c>
      <c r="E68" s="10">
        <v>166</v>
      </c>
      <c r="F68" s="19">
        <v>3389</v>
      </c>
      <c r="G68" s="10">
        <v>1372</v>
      </c>
      <c r="H68" s="10">
        <v>903</v>
      </c>
      <c r="I68" s="11">
        <v>1114</v>
      </c>
      <c r="J68" s="19">
        <v>791</v>
      </c>
      <c r="K68" s="10">
        <v>250</v>
      </c>
      <c r="L68" s="10">
        <v>273</v>
      </c>
      <c r="M68" s="10">
        <v>268</v>
      </c>
      <c r="N68" s="19">
        <v>6983</v>
      </c>
      <c r="O68" s="10">
        <v>2044</v>
      </c>
      <c r="P68" s="10">
        <v>2404</v>
      </c>
      <c r="Q68" s="11">
        <v>2535</v>
      </c>
      <c r="R68" s="19">
        <v>825</v>
      </c>
      <c r="S68" s="10">
        <v>298</v>
      </c>
      <c r="T68" s="10">
        <v>273</v>
      </c>
      <c r="U68" s="10">
        <v>254</v>
      </c>
      <c r="V68" s="19">
        <v>7737</v>
      </c>
      <c r="W68" s="10">
        <v>2765</v>
      </c>
      <c r="X68" s="10">
        <v>2455</v>
      </c>
      <c r="Y68" s="11">
        <v>2517</v>
      </c>
      <c r="Z68" s="19">
        <v>645</v>
      </c>
      <c r="AA68" s="10">
        <v>246</v>
      </c>
      <c r="AB68" s="10">
        <v>200</v>
      </c>
      <c r="AC68" s="10">
        <v>199</v>
      </c>
      <c r="AD68" s="19">
        <v>5377</v>
      </c>
      <c r="AE68" s="10">
        <v>2387</v>
      </c>
      <c r="AF68" s="10">
        <v>1641</v>
      </c>
      <c r="AG68" s="10">
        <v>1349</v>
      </c>
    </row>
    <row r="69" spans="1:33" x14ac:dyDescent="0.25">
      <c r="A69" s="245" t="s">
        <v>135</v>
      </c>
      <c r="B69" s="246">
        <v>31</v>
      </c>
      <c r="C69" s="175">
        <v>8</v>
      </c>
      <c r="D69" s="175">
        <v>7</v>
      </c>
      <c r="E69" s="175">
        <v>16</v>
      </c>
      <c r="F69" s="246">
        <v>69</v>
      </c>
      <c r="G69" s="175">
        <v>17</v>
      </c>
      <c r="H69" s="175">
        <v>17</v>
      </c>
      <c r="I69" s="247">
        <v>35</v>
      </c>
      <c r="J69" s="246">
        <v>59</v>
      </c>
      <c r="K69" s="175">
        <v>16</v>
      </c>
      <c r="L69" s="175">
        <v>22</v>
      </c>
      <c r="M69" s="175">
        <v>21</v>
      </c>
      <c r="N69" s="246">
        <v>120</v>
      </c>
      <c r="O69" s="175">
        <v>30</v>
      </c>
      <c r="P69" s="175">
        <v>44</v>
      </c>
      <c r="Q69" s="247">
        <v>46</v>
      </c>
      <c r="R69" s="246">
        <v>57</v>
      </c>
      <c r="S69" s="175">
        <v>21</v>
      </c>
      <c r="T69" s="175">
        <v>17</v>
      </c>
      <c r="U69" s="175">
        <v>19</v>
      </c>
      <c r="V69" s="246">
        <v>114</v>
      </c>
      <c r="W69" s="175">
        <v>48</v>
      </c>
      <c r="X69" s="175">
        <v>33</v>
      </c>
      <c r="Y69" s="247">
        <v>33</v>
      </c>
      <c r="Z69" s="246">
        <v>46</v>
      </c>
      <c r="AA69" s="175">
        <v>31</v>
      </c>
      <c r="AB69" s="175">
        <v>4</v>
      </c>
      <c r="AC69" s="175">
        <v>11</v>
      </c>
      <c r="AD69" s="246">
        <v>89</v>
      </c>
      <c r="AE69" s="175">
        <v>56</v>
      </c>
      <c r="AF69" s="175">
        <v>11</v>
      </c>
      <c r="AG69" s="175">
        <v>22</v>
      </c>
    </row>
    <row r="72" spans="1:33" s="248" customFormat="1" ht="44.5" customHeight="1" thickBot="1" x14ac:dyDescent="0.3">
      <c r="A72" s="255" t="s">
        <v>136</v>
      </c>
      <c r="B72" s="255"/>
      <c r="C72" s="255"/>
      <c r="D72" s="255"/>
      <c r="E72" s="255"/>
      <c r="F72" s="255"/>
      <c r="G72" s="255"/>
      <c r="H72" s="255"/>
      <c r="I72" s="255"/>
      <c r="J72" s="255"/>
      <c r="K72" s="255"/>
      <c r="L72" s="255"/>
      <c r="M72" s="255"/>
      <c r="N72" s="255"/>
      <c r="O72" s="255"/>
      <c r="P72" s="255"/>
      <c r="Q72" s="255"/>
    </row>
    <row r="73" spans="1:33" x14ac:dyDescent="0.25">
      <c r="A73" s="258"/>
      <c r="B73" s="258" t="s">
        <v>0</v>
      </c>
      <c r="C73" s="258"/>
      <c r="D73" s="258"/>
      <c r="E73" s="258"/>
      <c r="F73" s="258" t="s">
        <v>1</v>
      </c>
      <c r="G73" s="258"/>
      <c r="H73" s="258"/>
      <c r="I73" s="260"/>
      <c r="J73" s="251" t="s">
        <v>0</v>
      </c>
      <c r="K73" s="251"/>
      <c r="L73" s="251"/>
      <c r="M73" s="251"/>
      <c r="N73" s="251" t="s">
        <v>1</v>
      </c>
      <c r="O73" s="251"/>
      <c r="P73" s="251"/>
      <c r="Q73" s="256"/>
      <c r="R73" s="251" t="s">
        <v>0</v>
      </c>
      <c r="S73" s="251"/>
      <c r="T73" s="251"/>
      <c r="U73" s="251"/>
      <c r="V73" s="251" t="s">
        <v>1</v>
      </c>
      <c r="W73" s="251"/>
      <c r="X73" s="251"/>
      <c r="Y73" s="256"/>
      <c r="Z73" s="251" t="s">
        <v>0</v>
      </c>
      <c r="AA73" s="251"/>
      <c r="AB73" s="251"/>
      <c r="AC73" s="251"/>
      <c r="AD73" s="251" t="s">
        <v>1</v>
      </c>
      <c r="AE73" s="251"/>
      <c r="AF73" s="251"/>
      <c r="AG73" s="251"/>
    </row>
    <row r="74" spans="1:33" ht="13" thickBot="1" x14ac:dyDescent="0.3">
      <c r="A74" s="259"/>
      <c r="B74" s="15" t="s">
        <v>86</v>
      </c>
      <c r="C74" s="15" t="s">
        <v>60</v>
      </c>
      <c r="D74" s="15" t="s">
        <v>61</v>
      </c>
      <c r="E74" s="15" t="s">
        <v>62</v>
      </c>
      <c r="F74" s="15" t="s">
        <v>86</v>
      </c>
      <c r="G74" s="15" t="s">
        <v>60</v>
      </c>
      <c r="H74" s="15" t="s">
        <v>61</v>
      </c>
      <c r="I74" s="238" t="s">
        <v>62</v>
      </c>
      <c r="J74" s="15" t="s">
        <v>76</v>
      </c>
      <c r="K74" s="15" t="s">
        <v>63</v>
      </c>
      <c r="L74" s="15" t="s">
        <v>64</v>
      </c>
      <c r="M74" s="15" t="s">
        <v>36</v>
      </c>
      <c r="N74" s="15" t="s">
        <v>76</v>
      </c>
      <c r="O74" s="15" t="s">
        <v>63</v>
      </c>
      <c r="P74" s="15" t="s">
        <v>64</v>
      </c>
      <c r="Q74" s="238" t="s">
        <v>36</v>
      </c>
      <c r="R74" s="15" t="s">
        <v>87</v>
      </c>
      <c r="S74" s="15" t="s">
        <v>17</v>
      </c>
      <c r="T74" s="15" t="s">
        <v>18</v>
      </c>
      <c r="U74" s="15" t="s">
        <v>19</v>
      </c>
      <c r="V74" s="15" t="s">
        <v>87</v>
      </c>
      <c r="W74" s="15" t="s">
        <v>17</v>
      </c>
      <c r="X74" s="15" t="s">
        <v>18</v>
      </c>
      <c r="Y74" s="238" t="s">
        <v>19</v>
      </c>
      <c r="Z74" s="15" t="s">
        <v>47</v>
      </c>
      <c r="AA74" s="15" t="s">
        <v>46</v>
      </c>
      <c r="AB74" s="15" t="s">
        <v>45</v>
      </c>
      <c r="AC74" s="15" t="s">
        <v>44</v>
      </c>
      <c r="AD74" s="15" t="s">
        <v>47</v>
      </c>
      <c r="AE74" s="15" t="s">
        <v>46</v>
      </c>
      <c r="AF74" s="15" t="s">
        <v>45</v>
      </c>
      <c r="AG74" s="15" t="s">
        <v>44</v>
      </c>
    </row>
    <row r="75" spans="1:33" x14ac:dyDescent="0.25">
      <c r="A75" s="239"/>
      <c r="B75" s="253" t="s">
        <v>21</v>
      </c>
      <c r="C75" s="254"/>
      <c r="D75" s="254"/>
      <c r="E75" s="254"/>
      <c r="F75" s="254"/>
      <c r="G75" s="254"/>
      <c r="H75" s="254"/>
      <c r="I75" s="254"/>
      <c r="J75" s="249" t="s">
        <v>21</v>
      </c>
      <c r="K75" s="250"/>
      <c r="L75" s="250"/>
      <c r="M75" s="250"/>
      <c r="N75" s="250"/>
      <c r="O75" s="250"/>
      <c r="P75" s="250"/>
      <c r="Q75" s="250"/>
      <c r="R75" s="249" t="s">
        <v>21</v>
      </c>
      <c r="S75" s="250"/>
      <c r="T75" s="250"/>
      <c r="U75" s="250"/>
      <c r="V75" s="250"/>
      <c r="W75" s="250"/>
      <c r="X75" s="250"/>
      <c r="Y75" s="250"/>
      <c r="Z75" s="249" t="s">
        <v>21</v>
      </c>
      <c r="AA75" s="250"/>
      <c r="AB75" s="250"/>
      <c r="AC75" s="250"/>
      <c r="AD75" s="250"/>
      <c r="AE75" s="250"/>
      <c r="AF75" s="250"/>
      <c r="AG75" s="252"/>
    </row>
    <row r="76" spans="1:33" x14ac:dyDescent="0.25">
      <c r="A76" s="240" t="s">
        <v>20</v>
      </c>
      <c r="B76" s="16">
        <v>70595</v>
      </c>
      <c r="C76" s="16">
        <v>21758</v>
      </c>
      <c r="D76" s="16">
        <v>24288</v>
      </c>
      <c r="E76" s="16">
        <v>24549</v>
      </c>
      <c r="F76" s="16">
        <v>300130</v>
      </c>
      <c r="G76" s="9">
        <v>85528</v>
      </c>
      <c r="H76" s="9">
        <v>103364</v>
      </c>
      <c r="I76" s="17">
        <v>111238</v>
      </c>
      <c r="J76" s="16">
        <v>75093</v>
      </c>
      <c r="K76" s="16">
        <v>25921</v>
      </c>
      <c r="L76" s="16">
        <v>27134</v>
      </c>
      <c r="M76" s="16">
        <v>22038</v>
      </c>
      <c r="N76" s="16">
        <v>347320</v>
      </c>
      <c r="O76" s="9">
        <v>119942</v>
      </c>
      <c r="P76" s="9">
        <v>122368</v>
      </c>
      <c r="Q76" s="17">
        <v>105010</v>
      </c>
      <c r="R76" s="16">
        <v>82421</v>
      </c>
      <c r="S76" s="16">
        <v>31548</v>
      </c>
      <c r="T76" s="16">
        <v>26701</v>
      </c>
      <c r="U76" s="16">
        <v>24172</v>
      </c>
      <c r="V76" s="16">
        <v>390220</v>
      </c>
      <c r="W76" s="9">
        <v>128825</v>
      </c>
      <c r="X76" s="9">
        <v>133782</v>
      </c>
      <c r="Y76" s="17">
        <v>127613</v>
      </c>
      <c r="Z76" s="16">
        <v>84480</v>
      </c>
      <c r="AA76" s="16">
        <v>31121</v>
      </c>
      <c r="AB76" s="16">
        <v>25967</v>
      </c>
      <c r="AC76" s="16">
        <v>27392</v>
      </c>
      <c r="AD76" s="16">
        <v>368310</v>
      </c>
      <c r="AE76" s="9">
        <v>142156</v>
      </c>
      <c r="AF76" s="9">
        <v>116420</v>
      </c>
      <c r="AG76" s="9">
        <v>109734</v>
      </c>
    </row>
    <row r="77" spans="1:33" x14ac:dyDescent="0.25">
      <c r="A77" s="241" t="s">
        <v>5</v>
      </c>
      <c r="B77" s="18"/>
      <c r="C77" s="18"/>
      <c r="D77" s="18"/>
      <c r="E77" s="18"/>
      <c r="F77" s="18"/>
      <c r="G77" s="12"/>
      <c r="H77" s="12"/>
      <c r="I77" s="13"/>
      <c r="J77" s="18"/>
      <c r="K77" s="18"/>
      <c r="L77" s="18"/>
      <c r="M77" s="18"/>
      <c r="N77" s="18"/>
      <c r="O77" s="12"/>
      <c r="P77" s="12"/>
      <c r="Q77" s="13"/>
      <c r="R77" s="18"/>
      <c r="S77" s="18"/>
      <c r="T77" s="18"/>
      <c r="U77" s="18"/>
      <c r="V77" s="18"/>
      <c r="W77" s="12"/>
      <c r="X77" s="12"/>
      <c r="Y77" s="13"/>
      <c r="Z77" s="18"/>
      <c r="AA77" s="18"/>
      <c r="AB77" s="18"/>
      <c r="AC77" s="18"/>
      <c r="AD77" s="18"/>
      <c r="AE77" s="12"/>
      <c r="AF77" s="12"/>
      <c r="AG77" s="12"/>
    </row>
    <row r="78" spans="1:33" x14ac:dyDescent="0.25">
      <c r="A78" s="242" t="s">
        <v>3</v>
      </c>
      <c r="B78" s="19">
        <v>20064</v>
      </c>
      <c r="C78" s="19">
        <v>5585</v>
      </c>
      <c r="D78" s="19">
        <v>6851</v>
      </c>
      <c r="E78" s="19">
        <v>7628</v>
      </c>
      <c r="F78" s="19">
        <v>66764</v>
      </c>
      <c r="G78" s="10">
        <v>15007</v>
      </c>
      <c r="H78" s="10">
        <v>23529</v>
      </c>
      <c r="I78" s="11">
        <v>28228</v>
      </c>
      <c r="J78" s="19">
        <v>23819</v>
      </c>
      <c r="K78" s="19">
        <v>7390</v>
      </c>
      <c r="L78" s="19">
        <v>9536</v>
      </c>
      <c r="M78" s="19">
        <v>6893</v>
      </c>
      <c r="N78" s="19">
        <v>98650</v>
      </c>
      <c r="O78" s="10">
        <v>30127</v>
      </c>
      <c r="P78" s="10">
        <v>38359</v>
      </c>
      <c r="Q78" s="11">
        <v>30164</v>
      </c>
      <c r="R78" s="19">
        <v>32154</v>
      </c>
      <c r="S78" s="19">
        <v>15468</v>
      </c>
      <c r="T78" s="19">
        <v>8683</v>
      </c>
      <c r="U78" s="19">
        <v>8003</v>
      </c>
      <c r="V78" s="19">
        <v>128186</v>
      </c>
      <c r="W78" s="10">
        <v>55117</v>
      </c>
      <c r="X78" s="10">
        <v>37058</v>
      </c>
      <c r="Y78" s="11">
        <v>36011</v>
      </c>
      <c r="Z78" s="19">
        <v>25568</v>
      </c>
      <c r="AA78" s="19">
        <v>9938</v>
      </c>
      <c r="AB78" s="19">
        <v>8656</v>
      </c>
      <c r="AC78" s="19">
        <v>6974</v>
      </c>
      <c r="AD78" s="19">
        <v>97335</v>
      </c>
      <c r="AE78" s="10">
        <v>38300</v>
      </c>
      <c r="AF78" s="10">
        <v>33612</v>
      </c>
      <c r="AG78" s="10">
        <v>25423</v>
      </c>
    </row>
    <row r="79" spans="1:33" x14ac:dyDescent="0.25">
      <c r="A79" s="242" t="s">
        <v>4</v>
      </c>
      <c r="B79" s="19">
        <v>50531</v>
      </c>
      <c r="C79" s="19">
        <v>16173</v>
      </c>
      <c r="D79" s="19">
        <v>17437</v>
      </c>
      <c r="E79" s="19">
        <v>16921</v>
      </c>
      <c r="F79" s="19">
        <v>233366</v>
      </c>
      <c r="G79" s="19">
        <v>70521</v>
      </c>
      <c r="H79" s="19">
        <v>79835</v>
      </c>
      <c r="I79" s="20">
        <v>83010</v>
      </c>
      <c r="J79" s="19">
        <v>51274</v>
      </c>
      <c r="K79" s="19">
        <v>18531</v>
      </c>
      <c r="L79" s="19">
        <v>17598</v>
      </c>
      <c r="M79" s="19">
        <v>15145</v>
      </c>
      <c r="N79" s="19">
        <v>248670</v>
      </c>
      <c r="O79" s="19">
        <v>89815</v>
      </c>
      <c r="P79" s="19">
        <v>84009</v>
      </c>
      <c r="Q79" s="20">
        <v>74846</v>
      </c>
      <c r="R79" s="19">
        <v>50267</v>
      </c>
      <c r="S79" s="19">
        <v>16080</v>
      </c>
      <c r="T79" s="19">
        <v>18018</v>
      </c>
      <c r="U79" s="19">
        <v>16169</v>
      </c>
      <c r="V79" s="19">
        <v>262034</v>
      </c>
      <c r="W79" s="19">
        <v>73708</v>
      </c>
      <c r="X79" s="19">
        <v>96724</v>
      </c>
      <c r="Y79" s="20">
        <v>91602</v>
      </c>
      <c r="Z79" s="19">
        <v>58912</v>
      </c>
      <c r="AA79" s="19">
        <v>21183</v>
      </c>
      <c r="AB79" s="19">
        <v>17311</v>
      </c>
      <c r="AC79" s="19">
        <v>20418</v>
      </c>
      <c r="AD79" s="19">
        <v>270975</v>
      </c>
      <c r="AE79" s="19">
        <v>103856</v>
      </c>
      <c r="AF79" s="19">
        <v>82808</v>
      </c>
      <c r="AG79" s="19">
        <v>84311</v>
      </c>
    </row>
    <row r="80" spans="1:33" x14ac:dyDescent="0.25">
      <c r="A80" s="243" t="s">
        <v>2</v>
      </c>
      <c r="B80" s="10"/>
      <c r="C80" s="10"/>
      <c r="D80" s="10"/>
      <c r="E80" s="10"/>
      <c r="F80" s="10"/>
      <c r="G80" s="10"/>
      <c r="H80" s="10"/>
      <c r="I80" s="11"/>
      <c r="J80" s="10"/>
      <c r="K80" s="10"/>
      <c r="L80" s="10"/>
      <c r="M80" s="10"/>
      <c r="N80" s="10"/>
      <c r="O80" s="10"/>
      <c r="P80" s="10"/>
      <c r="Q80" s="11"/>
      <c r="R80" s="10"/>
      <c r="S80" s="10"/>
      <c r="T80" s="10"/>
      <c r="U80" s="10"/>
      <c r="V80" s="10"/>
      <c r="W80" s="10"/>
      <c r="X80" s="10"/>
      <c r="Y80" s="11"/>
      <c r="Z80" s="10"/>
      <c r="AA80" s="10"/>
      <c r="AB80" s="10"/>
      <c r="AC80" s="10"/>
      <c r="AD80" s="10"/>
      <c r="AE80" s="10"/>
      <c r="AF80" s="10"/>
      <c r="AG80" s="10"/>
    </row>
    <row r="81" spans="1:33" x14ac:dyDescent="0.25">
      <c r="A81" s="244" t="s">
        <v>16</v>
      </c>
      <c r="B81" s="19">
        <v>196</v>
      </c>
      <c r="C81" s="10">
        <v>75</v>
      </c>
      <c r="D81" s="10">
        <v>59</v>
      </c>
      <c r="E81" s="10">
        <v>62</v>
      </c>
      <c r="F81" s="19">
        <v>1012</v>
      </c>
      <c r="G81" s="10">
        <v>294</v>
      </c>
      <c r="H81" s="10">
        <v>319</v>
      </c>
      <c r="I81" s="11">
        <v>399</v>
      </c>
      <c r="J81" s="19">
        <v>244</v>
      </c>
      <c r="K81" s="10">
        <v>84</v>
      </c>
      <c r="L81" s="10">
        <v>99</v>
      </c>
      <c r="M81" s="10">
        <v>61</v>
      </c>
      <c r="N81" s="19">
        <v>1132</v>
      </c>
      <c r="O81" s="10">
        <v>396</v>
      </c>
      <c r="P81" s="10">
        <v>491</v>
      </c>
      <c r="Q81" s="11">
        <v>245</v>
      </c>
      <c r="R81" s="19">
        <v>489</v>
      </c>
      <c r="S81" s="10">
        <v>223</v>
      </c>
      <c r="T81" s="10">
        <v>154</v>
      </c>
      <c r="U81" s="10">
        <v>112</v>
      </c>
      <c r="V81" s="19">
        <v>1672</v>
      </c>
      <c r="W81" s="10">
        <v>781</v>
      </c>
      <c r="X81" s="10">
        <v>569</v>
      </c>
      <c r="Y81" s="11">
        <v>322</v>
      </c>
      <c r="Z81" s="19">
        <v>327</v>
      </c>
      <c r="AA81" s="10">
        <v>134</v>
      </c>
      <c r="AB81" s="10">
        <v>95</v>
      </c>
      <c r="AC81" s="10">
        <v>98</v>
      </c>
      <c r="AD81" s="19">
        <v>1706</v>
      </c>
      <c r="AE81" s="10">
        <v>542</v>
      </c>
      <c r="AF81" s="10">
        <v>691</v>
      </c>
      <c r="AG81" s="10">
        <v>473</v>
      </c>
    </row>
    <row r="82" spans="1:33" x14ac:dyDescent="0.25">
      <c r="A82" s="244" t="s">
        <v>96</v>
      </c>
      <c r="B82" s="19">
        <v>139</v>
      </c>
      <c r="C82" s="10">
        <v>53</v>
      </c>
      <c r="D82" s="10">
        <v>50</v>
      </c>
      <c r="E82" s="10">
        <v>36</v>
      </c>
      <c r="F82" s="19">
        <v>546</v>
      </c>
      <c r="G82" s="10">
        <v>258</v>
      </c>
      <c r="H82" s="10">
        <v>179</v>
      </c>
      <c r="I82" s="11">
        <v>109</v>
      </c>
      <c r="J82" s="19">
        <v>156</v>
      </c>
      <c r="K82" s="10">
        <v>64</v>
      </c>
      <c r="L82" s="10">
        <v>37</v>
      </c>
      <c r="M82" s="10">
        <v>55</v>
      </c>
      <c r="N82" s="19">
        <v>621</v>
      </c>
      <c r="O82" s="10">
        <v>281</v>
      </c>
      <c r="P82" s="10">
        <v>154</v>
      </c>
      <c r="Q82" s="11">
        <v>186</v>
      </c>
      <c r="R82" s="19">
        <v>142</v>
      </c>
      <c r="S82" s="10">
        <v>52</v>
      </c>
      <c r="T82" s="10">
        <v>43</v>
      </c>
      <c r="U82" s="10">
        <v>47</v>
      </c>
      <c r="V82" s="19">
        <v>483</v>
      </c>
      <c r="W82" s="10">
        <v>152</v>
      </c>
      <c r="X82" s="10">
        <v>133</v>
      </c>
      <c r="Y82" s="11">
        <v>198</v>
      </c>
      <c r="Z82" s="19">
        <v>207</v>
      </c>
      <c r="AA82" s="10">
        <v>67</v>
      </c>
      <c r="AB82" s="10">
        <v>53</v>
      </c>
      <c r="AC82" s="10">
        <v>87</v>
      </c>
      <c r="AD82" s="19">
        <v>709</v>
      </c>
      <c r="AE82" s="10">
        <v>207</v>
      </c>
      <c r="AF82" s="10">
        <v>216</v>
      </c>
      <c r="AG82" s="10">
        <v>286</v>
      </c>
    </row>
    <row r="83" spans="1:33" x14ac:dyDescent="0.25">
      <c r="A83" s="244" t="s">
        <v>28</v>
      </c>
      <c r="B83" s="19">
        <v>95</v>
      </c>
      <c r="C83" s="10">
        <v>27</v>
      </c>
      <c r="D83" s="10">
        <v>38</v>
      </c>
      <c r="E83" s="10">
        <v>30</v>
      </c>
      <c r="F83" s="19">
        <v>547</v>
      </c>
      <c r="G83" s="10">
        <v>164</v>
      </c>
      <c r="H83" s="10">
        <v>201</v>
      </c>
      <c r="I83" s="11">
        <v>182</v>
      </c>
      <c r="J83" s="19">
        <v>174</v>
      </c>
      <c r="K83" s="10">
        <v>73</v>
      </c>
      <c r="L83" s="10">
        <v>39</v>
      </c>
      <c r="M83" s="10">
        <v>62</v>
      </c>
      <c r="N83" s="19">
        <v>613</v>
      </c>
      <c r="O83" s="10">
        <v>220</v>
      </c>
      <c r="P83" s="10">
        <v>150</v>
      </c>
      <c r="Q83" s="11">
        <v>243</v>
      </c>
      <c r="R83" s="19">
        <v>526</v>
      </c>
      <c r="S83" s="10">
        <v>386</v>
      </c>
      <c r="T83" s="10">
        <v>65</v>
      </c>
      <c r="U83" s="10">
        <v>75</v>
      </c>
      <c r="V83" s="19">
        <v>1450</v>
      </c>
      <c r="W83" s="10">
        <v>1003</v>
      </c>
      <c r="X83" s="10">
        <v>189</v>
      </c>
      <c r="Y83" s="11">
        <v>258</v>
      </c>
      <c r="Z83" s="19">
        <v>105</v>
      </c>
      <c r="AA83" s="10">
        <v>49</v>
      </c>
      <c r="AB83" s="10">
        <v>20</v>
      </c>
      <c r="AC83" s="10">
        <v>36</v>
      </c>
      <c r="AD83" s="19">
        <v>415</v>
      </c>
      <c r="AE83" s="10">
        <v>197</v>
      </c>
      <c r="AF83" s="10">
        <v>82</v>
      </c>
      <c r="AG83" s="10">
        <v>136</v>
      </c>
    </row>
    <row r="84" spans="1:33" x14ac:dyDescent="0.25">
      <c r="A84" s="244" t="s">
        <v>97</v>
      </c>
      <c r="B84" s="19">
        <v>69</v>
      </c>
      <c r="C84" s="10">
        <v>16</v>
      </c>
      <c r="D84" s="10">
        <v>20</v>
      </c>
      <c r="E84" s="10">
        <v>33</v>
      </c>
      <c r="F84" s="19">
        <v>455</v>
      </c>
      <c r="G84" s="10">
        <v>85</v>
      </c>
      <c r="H84" s="10">
        <v>109</v>
      </c>
      <c r="I84" s="11">
        <v>261</v>
      </c>
      <c r="J84" s="19">
        <v>172</v>
      </c>
      <c r="K84" s="10">
        <v>58</v>
      </c>
      <c r="L84" s="10">
        <v>56</v>
      </c>
      <c r="M84" s="10">
        <v>58</v>
      </c>
      <c r="N84" s="19">
        <v>1102</v>
      </c>
      <c r="O84" s="10">
        <v>334</v>
      </c>
      <c r="P84" s="10">
        <v>407</v>
      </c>
      <c r="Q84" s="11">
        <v>361</v>
      </c>
      <c r="R84" s="19">
        <v>197</v>
      </c>
      <c r="S84" s="10">
        <v>70</v>
      </c>
      <c r="T84" s="10">
        <v>46</v>
      </c>
      <c r="U84" s="10">
        <v>81</v>
      </c>
      <c r="V84" s="19">
        <v>973</v>
      </c>
      <c r="W84" s="10">
        <v>275</v>
      </c>
      <c r="X84" s="10">
        <v>209</v>
      </c>
      <c r="Y84" s="11">
        <v>489</v>
      </c>
      <c r="Z84" s="19">
        <v>115</v>
      </c>
      <c r="AA84" s="10">
        <v>48</v>
      </c>
      <c r="AB84" s="10">
        <v>26</v>
      </c>
      <c r="AC84" s="10">
        <v>41</v>
      </c>
      <c r="AD84" s="19">
        <v>710</v>
      </c>
      <c r="AE84" s="10">
        <v>338</v>
      </c>
      <c r="AF84" s="10">
        <v>201</v>
      </c>
      <c r="AG84" s="10">
        <v>171</v>
      </c>
    </row>
    <row r="85" spans="1:33" x14ac:dyDescent="0.25">
      <c r="A85" s="244" t="s">
        <v>98</v>
      </c>
      <c r="B85" s="19">
        <v>67</v>
      </c>
      <c r="C85" s="10">
        <v>20</v>
      </c>
      <c r="D85" s="10">
        <v>23</v>
      </c>
      <c r="E85" s="10">
        <v>24</v>
      </c>
      <c r="F85" s="19">
        <v>363</v>
      </c>
      <c r="G85" s="10">
        <v>91</v>
      </c>
      <c r="H85" s="10">
        <v>95</v>
      </c>
      <c r="I85" s="11">
        <v>177</v>
      </c>
      <c r="J85" s="19">
        <v>128</v>
      </c>
      <c r="K85" s="10">
        <v>40</v>
      </c>
      <c r="L85" s="10">
        <v>36</v>
      </c>
      <c r="M85" s="10">
        <v>52</v>
      </c>
      <c r="N85" s="19">
        <v>464</v>
      </c>
      <c r="O85" s="10">
        <v>165</v>
      </c>
      <c r="P85" s="10">
        <v>154</v>
      </c>
      <c r="Q85" s="11">
        <v>145</v>
      </c>
      <c r="R85" s="19">
        <v>145</v>
      </c>
      <c r="S85" s="10">
        <v>68</v>
      </c>
      <c r="T85" s="10">
        <v>25</v>
      </c>
      <c r="U85" s="10">
        <v>52</v>
      </c>
      <c r="V85" s="19">
        <v>615</v>
      </c>
      <c r="W85" s="10">
        <v>245</v>
      </c>
      <c r="X85" s="10">
        <v>77</v>
      </c>
      <c r="Y85" s="11">
        <v>293</v>
      </c>
      <c r="Z85" s="19">
        <v>74</v>
      </c>
      <c r="AA85" s="10">
        <v>48</v>
      </c>
      <c r="AB85" s="10">
        <v>11</v>
      </c>
      <c r="AC85" s="10">
        <v>15</v>
      </c>
      <c r="AD85" s="19">
        <v>362</v>
      </c>
      <c r="AE85" s="10">
        <v>250</v>
      </c>
      <c r="AF85" s="10">
        <v>57</v>
      </c>
      <c r="AG85" s="10">
        <v>55</v>
      </c>
    </row>
    <row r="86" spans="1:33" x14ac:dyDescent="0.25">
      <c r="A86" s="244" t="s">
        <v>11</v>
      </c>
      <c r="B86" s="19">
        <v>510</v>
      </c>
      <c r="C86" s="10">
        <v>123</v>
      </c>
      <c r="D86" s="10">
        <v>202</v>
      </c>
      <c r="E86" s="10">
        <v>185</v>
      </c>
      <c r="F86" s="19">
        <v>2253</v>
      </c>
      <c r="G86" s="10">
        <v>519</v>
      </c>
      <c r="H86" s="10">
        <v>926</v>
      </c>
      <c r="I86" s="11">
        <v>808</v>
      </c>
      <c r="J86" s="19">
        <v>427</v>
      </c>
      <c r="K86" s="10">
        <v>125</v>
      </c>
      <c r="L86" s="10">
        <v>188</v>
      </c>
      <c r="M86" s="10">
        <v>114</v>
      </c>
      <c r="N86" s="19">
        <v>1338</v>
      </c>
      <c r="O86" s="10">
        <v>431</v>
      </c>
      <c r="P86" s="10">
        <v>584</v>
      </c>
      <c r="Q86" s="11">
        <v>323</v>
      </c>
      <c r="R86" s="19">
        <v>533</v>
      </c>
      <c r="S86" s="10">
        <v>218</v>
      </c>
      <c r="T86" s="10">
        <v>189</v>
      </c>
      <c r="U86" s="10">
        <v>126</v>
      </c>
      <c r="V86" s="19">
        <v>1852</v>
      </c>
      <c r="W86" s="10">
        <v>702</v>
      </c>
      <c r="X86" s="10">
        <v>713</v>
      </c>
      <c r="Y86" s="11">
        <v>437</v>
      </c>
      <c r="Z86" s="19">
        <v>551</v>
      </c>
      <c r="AA86" s="10">
        <v>205</v>
      </c>
      <c r="AB86" s="10">
        <v>170</v>
      </c>
      <c r="AC86" s="10">
        <v>176</v>
      </c>
      <c r="AD86" s="19">
        <v>2235</v>
      </c>
      <c r="AE86" s="10">
        <v>787</v>
      </c>
      <c r="AF86" s="10">
        <v>837</v>
      </c>
      <c r="AG86" s="10">
        <v>611</v>
      </c>
    </row>
    <row r="87" spans="1:33" x14ac:dyDescent="0.25">
      <c r="A87" s="244" t="s">
        <v>99</v>
      </c>
      <c r="B87" s="19">
        <v>136</v>
      </c>
      <c r="C87" s="10">
        <v>68</v>
      </c>
      <c r="D87" s="10">
        <v>40</v>
      </c>
      <c r="E87" s="10">
        <v>28</v>
      </c>
      <c r="F87" s="19">
        <v>363</v>
      </c>
      <c r="G87" s="10">
        <v>192</v>
      </c>
      <c r="H87" s="10">
        <v>107</v>
      </c>
      <c r="I87" s="11">
        <v>64</v>
      </c>
      <c r="J87" s="19">
        <v>79</v>
      </c>
      <c r="K87" s="10">
        <v>28</v>
      </c>
      <c r="L87" s="10">
        <v>29</v>
      </c>
      <c r="M87" s="10">
        <v>22</v>
      </c>
      <c r="N87" s="19">
        <v>209</v>
      </c>
      <c r="O87" s="10">
        <v>101</v>
      </c>
      <c r="P87" s="10">
        <v>62</v>
      </c>
      <c r="Q87" s="11">
        <v>46</v>
      </c>
      <c r="R87" s="19">
        <v>95</v>
      </c>
      <c r="S87" s="10">
        <v>41</v>
      </c>
      <c r="T87" s="10">
        <v>22</v>
      </c>
      <c r="U87" s="10">
        <v>32</v>
      </c>
      <c r="V87" s="19">
        <v>296</v>
      </c>
      <c r="W87" s="10">
        <v>101</v>
      </c>
      <c r="X87" s="10">
        <v>54</v>
      </c>
      <c r="Y87" s="11">
        <v>141</v>
      </c>
      <c r="Z87" s="19">
        <v>116</v>
      </c>
      <c r="AA87" s="10">
        <v>44</v>
      </c>
      <c r="AB87" s="10">
        <v>43</v>
      </c>
      <c r="AC87" s="10">
        <v>29</v>
      </c>
      <c r="AD87" s="19">
        <v>429</v>
      </c>
      <c r="AE87" s="10">
        <v>161</v>
      </c>
      <c r="AF87" s="10">
        <v>160</v>
      </c>
      <c r="AG87" s="10">
        <v>108</v>
      </c>
    </row>
    <row r="88" spans="1:33" x14ac:dyDescent="0.25">
      <c r="A88" s="244" t="s">
        <v>100</v>
      </c>
      <c r="B88" s="19">
        <v>131</v>
      </c>
      <c r="C88" s="10">
        <v>37</v>
      </c>
      <c r="D88" s="10">
        <v>65</v>
      </c>
      <c r="E88" s="10">
        <v>29</v>
      </c>
      <c r="F88" s="19">
        <v>565</v>
      </c>
      <c r="G88" s="10">
        <v>108</v>
      </c>
      <c r="H88" s="10">
        <v>341</v>
      </c>
      <c r="I88" s="11">
        <v>116</v>
      </c>
      <c r="J88" s="19">
        <v>126</v>
      </c>
      <c r="K88" s="10">
        <v>40</v>
      </c>
      <c r="L88" s="10">
        <v>38</v>
      </c>
      <c r="M88" s="10">
        <v>48</v>
      </c>
      <c r="N88" s="19">
        <v>568</v>
      </c>
      <c r="O88" s="10">
        <v>206</v>
      </c>
      <c r="P88" s="10">
        <v>157</v>
      </c>
      <c r="Q88" s="11">
        <v>205</v>
      </c>
      <c r="R88" s="19">
        <v>147</v>
      </c>
      <c r="S88" s="10">
        <v>55</v>
      </c>
      <c r="T88" s="10">
        <v>70</v>
      </c>
      <c r="U88" s="10">
        <v>22</v>
      </c>
      <c r="V88" s="19">
        <v>618</v>
      </c>
      <c r="W88" s="10">
        <v>189</v>
      </c>
      <c r="X88" s="10">
        <v>307</v>
      </c>
      <c r="Y88" s="11">
        <v>122</v>
      </c>
      <c r="Z88" s="19">
        <v>107</v>
      </c>
      <c r="AA88" s="10">
        <v>37</v>
      </c>
      <c r="AB88" s="10">
        <v>30</v>
      </c>
      <c r="AC88" s="10">
        <v>40</v>
      </c>
      <c r="AD88" s="19">
        <v>445</v>
      </c>
      <c r="AE88" s="10">
        <v>127</v>
      </c>
      <c r="AF88" s="10">
        <v>178</v>
      </c>
      <c r="AG88" s="10">
        <v>140</v>
      </c>
    </row>
    <row r="89" spans="1:33" x14ac:dyDescent="0.25">
      <c r="A89" s="244" t="s">
        <v>101</v>
      </c>
      <c r="B89" s="19">
        <v>5</v>
      </c>
      <c r="C89" s="10">
        <v>3</v>
      </c>
      <c r="D89" s="10">
        <v>1</v>
      </c>
      <c r="E89" s="10">
        <v>1</v>
      </c>
      <c r="F89" s="19">
        <v>20</v>
      </c>
      <c r="G89" s="10">
        <v>16</v>
      </c>
      <c r="H89" s="10">
        <v>2</v>
      </c>
      <c r="I89" s="11">
        <v>2</v>
      </c>
      <c r="J89" s="19">
        <v>11</v>
      </c>
      <c r="K89" s="10">
        <v>6</v>
      </c>
      <c r="L89" s="10">
        <v>1</v>
      </c>
      <c r="M89" s="10">
        <v>4</v>
      </c>
      <c r="N89" s="19">
        <v>35</v>
      </c>
      <c r="O89" s="10">
        <v>15</v>
      </c>
      <c r="P89" s="10">
        <v>10</v>
      </c>
      <c r="Q89" s="11">
        <v>10</v>
      </c>
      <c r="R89" s="19">
        <v>12</v>
      </c>
      <c r="S89" s="10">
        <v>7</v>
      </c>
      <c r="T89" s="10">
        <v>2</v>
      </c>
      <c r="U89" s="10">
        <v>3</v>
      </c>
      <c r="V89" s="19">
        <v>49</v>
      </c>
      <c r="W89" s="10">
        <v>22</v>
      </c>
      <c r="X89" s="10">
        <v>9</v>
      </c>
      <c r="Y89" s="11">
        <v>18</v>
      </c>
      <c r="Z89" s="19">
        <v>13</v>
      </c>
      <c r="AA89" s="10">
        <v>7</v>
      </c>
      <c r="AB89" s="10">
        <v>2</v>
      </c>
      <c r="AC89" s="10">
        <v>4</v>
      </c>
      <c r="AD89" s="19">
        <v>43</v>
      </c>
      <c r="AE89" s="10">
        <v>21</v>
      </c>
      <c r="AF89" s="10">
        <v>4</v>
      </c>
      <c r="AG89" s="10">
        <v>18</v>
      </c>
    </row>
    <row r="90" spans="1:33" x14ac:dyDescent="0.25">
      <c r="A90" s="244" t="s">
        <v>29</v>
      </c>
      <c r="B90" s="19">
        <v>479</v>
      </c>
      <c r="C90" s="10">
        <v>172</v>
      </c>
      <c r="D90" s="10">
        <v>157</v>
      </c>
      <c r="E90" s="10">
        <v>150</v>
      </c>
      <c r="F90" s="19">
        <v>1640</v>
      </c>
      <c r="G90" s="10">
        <v>594</v>
      </c>
      <c r="H90" s="10">
        <v>513</v>
      </c>
      <c r="I90" s="11">
        <v>533</v>
      </c>
      <c r="J90" s="19">
        <v>372</v>
      </c>
      <c r="K90" s="10">
        <v>155</v>
      </c>
      <c r="L90" s="10">
        <v>130</v>
      </c>
      <c r="M90" s="10">
        <v>87</v>
      </c>
      <c r="N90" s="19">
        <v>1102</v>
      </c>
      <c r="O90" s="10">
        <v>453</v>
      </c>
      <c r="P90" s="10">
        <v>350</v>
      </c>
      <c r="Q90" s="11">
        <v>299</v>
      </c>
      <c r="R90" s="19">
        <v>632</v>
      </c>
      <c r="S90" s="10">
        <v>259</v>
      </c>
      <c r="T90" s="10">
        <v>244</v>
      </c>
      <c r="U90" s="10">
        <v>129</v>
      </c>
      <c r="V90" s="19">
        <v>1898</v>
      </c>
      <c r="W90" s="10">
        <v>740</v>
      </c>
      <c r="X90" s="10">
        <v>752</v>
      </c>
      <c r="Y90" s="11">
        <v>406</v>
      </c>
      <c r="Z90" s="19">
        <v>513</v>
      </c>
      <c r="AA90" s="10">
        <v>171</v>
      </c>
      <c r="AB90" s="10">
        <v>152</v>
      </c>
      <c r="AC90" s="10">
        <v>190</v>
      </c>
      <c r="AD90" s="19">
        <v>1552</v>
      </c>
      <c r="AE90" s="10">
        <v>513</v>
      </c>
      <c r="AF90" s="10">
        <v>483</v>
      </c>
      <c r="AG90" s="10">
        <v>556</v>
      </c>
    </row>
    <row r="91" spans="1:33" x14ac:dyDescent="0.25">
      <c r="A91" s="244" t="s">
        <v>102</v>
      </c>
      <c r="B91" s="19">
        <v>44</v>
      </c>
      <c r="C91" s="10">
        <v>23</v>
      </c>
      <c r="D91" s="10">
        <v>10</v>
      </c>
      <c r="E91" s="10">
        <v>11</v>
      </c>
      <c r="F91" s="19">
        <v>136</v>
      </c>
      <c r="G91" s="10">
        <v>68</v>
      </c>
      <c r="H91" s="10">
        <v>40</v>
      </c>
      <c r="I91" s="11">
        <v>28</v>
      </c>
      <c r="J91" s="19">
        <v>54</v>
      </c>
      <c r="K91" s="10">
        <v>26</v>
      </c>
      <c r="L91" s="10">
        <v>13</v>
      </c>
      <c r="M91" s="10">
        <v>15</v>
      </c>
      <c r="N91" s="19">
        <v>428</v>
      </c>
      <c r="O91" s="10">
        <v>148</v>
      </c>
      <c r="P91" s="10">
        <v>174</v>
      </c>
      <c r="Q91" s="11">
        <v>106</v>
      </c>
      <c r="R91" s="19">
        <v>80</v>
      </c>
      <c r="S91" s="10">
        <v>22</v>
      </c>
      <c r="T91" s="10">
        <v>46</v>
      </c>
      <c r="U91" s="10">
        <v>12</v>
      </c>
      <c r="V91" s="19">
        <v>406</v>
      </c>
      <c r="W91" s="10">
        <v>76</v>
      </c>
      <c r="X91" s="10">
        <v>280</v>
      </c>
      <c r="Y91" s="11">
        <v>50</v>
      </c>
      <c r="Z91" s="19">
        <v>48</v>
      </c>
      <c r="AA91" s="10">
        <v>13</v>
      </c>
      <c r="AB91" s="10">
        <v>10</v>
      </c>
      <c r="AC91" s="10">
        <v>25</v>
      </c>
      <c r="AD91" s="19">
        <v>257</v>
      </c>
      <c r="AE91" s="10">
        <v>102</v>
      </c>
      <c r="AF91" s="10">
        <v>77</v>
      </c>
      <c r="AG91" s="10">
        <v>78</v>
      </c>
    </row>
    <row r="92" spans="1:33" x14ac:dyDescent="0.25">
      <c r="A92" s="244" t="s">
        <v>103</v>
      </c>
      <c r="B92" s="19">
        <v>144</v>
      </c>
      <c r="C92" s="10">
        <v>39</v>
      </c>
      <c r="D92" s="10">
        <v>65</v>
      </c>
      <c r="E92" s="10">
        <v>40</v>
      </c>
      <c r="F92" s="19">
        <v>753</v>
      </c>
      <c r="G92" s="10">
        <v>125</v>
      </c>
      <c r="H92" s="10">
        <v>349</v>
      </c>
      <c r="I92" s="11">
        <v>279</v>
      </c>
      <c r="J92" s="19">
        <v>236</v>
      </c>
      <c r="K92" s="10">
        <v>81</v>
      </c>
      <c r="L92" s="10">
        <v>64</v>
      </c>
      <c r="M92" s="10">
        <v>91</v>
      </c>
      <c r="N92" s="19">
        <v>1005</v>
      </c>
      <c r="O92" s="10">
        <v>445</v>
      </c>
      <c r="P92" s="10">
        <v>246</v>
      </c>
      <c r="Q92" s="11">
        <v>314</v>
      </c>
      <c r="R92" s="19">
        <v>307</v>
      </c>
      <c r="S92" s="10">
        <v>138</v>
      </c>
      <c r="T92" s="10">
        <v>107</v>
      </c>
      <c r="U92" s="10">
        <v>62</v>
      </c>
      <c r="V92" s="19">
        <v>1017</v>
      </c>
      <c r="W92" s="10">
        <v>353</v>
      </c>
      <c r="X92" s="10">
        <v>388</v>
      </c>
      <c r="Y92" s="11">
        <v>276</v>
      </c>
      <c r="Z92" s="19">
        <v>181</v>
      </c>
      <c r="AA92" s="10">
        <v>44</v>
      </c>
      <c r="AB92" s="10">
        <v>55</v>
      </c>
      <c r="AC92" s="10">
        <v>82</v>
      </c>
      <c r="AD92" s="19">
        <v>847</v>
      </c>
      <c r="AE92" s="10">
        <v>264</v>
      </c>
      <c r="AF92" s="10">
        <v>267</v>
      </c>
      <c r="AG92" s="10">
        <v>316</v>
      </c>
    </row>
    <row r="93" spans="1:33" x14ac:dyDescent="0.25">
      <c r="A93" s="244" t="s">
        <v>104</v>
      </c>
      <c r="B93" s="19">
        <v>209</v>
      </c>
      <c r="C93" s="10">
        <v>59</v>
      </c>
      <c r="D93" s="10">
        <v>65</v>
      </c>
      <c r="E93" s="10">
        <v>85</v>
      </c>
      <c r="F93" s="19">
        <v>1276</v>
      </c>
      <c r="G93" s="10">
        <v>274</v>
      </c>
      <c r="H93" s="10">
        <v>391</v>
      </c>
      <c r="I93" s="11">
        <v>611</v>
      </c>
      <c r="J93" s="19">
        <v>308</v>
      </c>
      <c r="K93" s="10">
        <v>146</v>
      </c>
      <c r="L93" s="10">
        <v>102</v>
      </c>
      <c r="M93" s="10">
        <v>60</v>
      </c>
      <c r="N93" s="19">
        <v>1785</v>
      </c>
      <c r="O93" s="10">
        <v>822</v>
      </c>
      <c r="P93" s="10">
        <v>712</v>
      </c>
      <c r="Q93" s="11">
        <v>251</v>
      </c>
      <c r="R93" s="19">
        <v>234</v>
      </c>
      <c r="S93" s="10">
        <v>52</v>
      </c>
      <c r="T93" s="10">
        <v>72</v>
      </c>
      <c r="U93" s="10">
        <v>110</v>
      </c>
      <c r="V93" s="19">
        <v>1269</v>
      </c>
      <c r="W93" s="10">
        <v>193</v>
      </c>
      <c r="X93" s="10">
        <v>384</v>
      </c>
      <c r="Y93" s="11">
        <v>692</v>
      </c>
      <c r="Z93" s="19">
        <v>225</v>
      </c>
      <c r="AA93" s="10">
        <v>77</v>
      </c>
      <c r="AB93" s="10">
        <v>78</v>
      </c>
      <c r="AC93" s="10">
        <v>70</v>
      </c>
      <c r="AD93" s="19">
        <v>1567</v>
      </c>
      <c r="AE93" s="10">
        <v>600</v>
      </c>
      <c r="AF93" s="10">
        <v>488</v>
      </c>
      <c r="AG93" s="10">
        <v>479</v>
      </c>
    </row>
    <row r="94" spans="1:33" x14ac:dyDescent="0.25">
      <c r="A94" s="244" t="s">
        <v>105</v>
      </c>
      <c r="B94" s="19">
        <v>25</v>
      </c>
      <c r="C94" s="10">
        <v>11</v>
      </c>
      <c r="D94" s="10">
        <v>8</v>
      </c>
      <c r="E94" s="10">
        <v>6</v>
      </c>
      <c r="F94" s="19">
        <v>108</v>
      </c>
      <c r="G94" s="10">
        <v>38</v>
      </c>
      <c r="H94" s="10">
        <v>32</v>
      </c>
      <c r="I94" s="11">
        <v>38</v>
      </c>
      <c r="J94" s="19">
        <v>29</v>
      </c>
      <c r="K94" s="10">
        <v>17</v>
      </c>
      <c r="L94" s="10">
        <v>4</v>
      </c>
      <c r="M94" s="10">
        <v>8</v>
      </c>
      <c r="N94" s="19">
        <v>105</v>
      </c>
      <c r="O94" s="10">
        <v>71</v>
      </c>
      <c r="P94" s="10">
        <v>8</v>
      </c>
      <c r="Q94" s="11">
        <v>26</v>
      </c>
      <c r="R94" s="19">
        <v>41</v>
      </c>
      <c r="S94" s="10">
        <v>8</v>
      </c>
      <c r="T94" s="10">
        <v>19</v>
      </c>
      <c r="U94" s="10">
        <v>14</v>
      </c>
      <c r="V94" s="19">
        <v>182</v>
      </c>
      <c r="W94" s="10">
        <v>29</v>
      </c>
      <c r="X94" s="10">
        <v>77</v>
      </c>
      <c r="Y94" s="11">
        <v>76</v>
      </c>
      <c r="Z94" s="19">
        <v>42</v>
      </c>
      <c r="AA94" s="10">
        <v>10</v>
      </c>
      <c r="AB94" s="10">
        <v>3</v>
      </c>
      <c r="AC94" s="10">
        <v>29</v>
      </c>
      <c r="AD94" s="19">
        <v>131</v>
      </c>
      <c r="AE94" s="10">
        <v>47</v>
      </c>
      <c r="AF94" s="10">
        <v>16</v>
      </c>
      <c r="AG94" s="10">
        <v>68</v>
      </c>
    </row>
    <row r="95" spans="1:33" x14ac:dyDescent="0.25">
      <c r="A95" s="244" t="s">
        <v>106</v>
      </c>
      <c r="B95" s="19">
        <v>6</v>
      </c>
      <c r="C95" s="10">
        <v>4</v>
      </c>
      <c r="D95" s="10">
        <v>0</v>
      </c>
      <c r="E95" s="10">
        <v>2</v>
      </c>
      <c r="F95" s="19">
        <v>17</v>
      </c>
      <c r="G95" s="10">
        <v>8</v>
      </c>
      <c r="H95" s="10">
        <v>0</v>
      </c>
      <c r="I95" s="11">
        <v>9</v>
      </c>
      <c r="J95" s="19">
        <v>8</v>
      </c>
      <c r="K95" s="10">
        <v>4</v>
      </c>
      <c r="L95" s="10">
        <v>0</v>
      </c>
      <c r="M95" s="10">
        <v>4</v>
      </c>
      <c r="N95" s="19">
        <v>15</v>
      </c>
      <c r="O95" s="10">
        <v>4</v>
      </c>
      <c r="P95" s="10">
        <v>0</v>
      </c>
      <c r="Q95" s="11">
        <v>11</v>
      </c>
      <c r="R95" s="19">
        <v>4</v>
      </c>
      <c r="S95" s="10">
        <v>2</v>
      </c>
      <c r="T95" s="10">
        <v>0</v>
      </c>
      <c r="U95" s="10">
        <v>2</v>
      </c>
      <c r="V95" s="19">
        <v>8</v>
      </c>
      <c r="W95" s="10">
        <v>4</v>
      </c>
      <c r="X95" s="10">
        <v>0</v>
      </c>
      <c r="Y95" s="11">
        <v>4</v>
      </c>
      <c r="Z95" s="19">
        <v>3</v>
      </c>
      <c r="AA95" s="10">
        <v>0</v>
      </c>
      <c r="AB95" s="10">
        <v>3</v>
      </c>
      <c r="AC95" s="10">
        <v>0</v>
      </c>
      <c r="AD95" s="19">
        <v>16</v>
      </c>
      <c r="AE95" s="10">
        <v>0</v>
      </c>
      <c r="AF95" s="10">
        <v>16</v>
      </c>
      <c r="AG95" s="10">
        <v>0</v>
      </c>
    </row>
    <row r="96" spans="1:33" x14ac:dyDescent="0.25">
      <c r="A96" s="244" t="s">
        <v>32</v>
      </c>
      <c r="B96" s="19">
        <v>188</v>
      </c>
      <c r="C96" s="10">
        <v>68</v>
      </c>
      <c r="D96" s="10">
        <v>51</v>
      </c>
      <c r="E96" s="10">
        <v>69</v>
      </c>
      <c r="F96" s="19">
        <v>506</v>
      </c>
      <c r="G96" s="10">
        <v>192</v>
      </c>
      <c r="H96" s="10">
        <v>172</v>
      </c>
      <c r="I96" s="11">
        <v>142</v>
      </c>
      <c r="J96" s="19">
        <v>274</v>
      </c>
      <c r="K96" s="10">
        <v>86</v>
      </c>
      <c r="L96" s="10">
        <v>92</v>
      </c>
      <c r="M96" s="10">
        <v>96</v>
      </c>
      <c r="N96" s="19">
        <v>667</v>
      </c>
      <c r="O96" s="10">
        <v>213</v>
      </c>
      <c r="P96" s="10">
        <v>206</v>
      </c>
      <c r="Q96" s="11">
        <v>248</v>
      </c>
      <c r="R96" s="19">
        <v>296</v>
      </c>
      <c r="S96" s="10">
        <v>112</v>
      </c>
      <c r="T96" s="10">
        <v>109</v>
      </c>
      <c r="U96" s="10">
        <v>75</v>
      </c>
      <c r="V96" s="19">
        <v>772</v>
      </c>
      <c r="W96" s="10">
        <v>283</v>
      </c>
      <c r="X96" s="10">
        <v>313</v>
      </c>
      <c r="Y96" s="11">
        <v>176</v>
      </c>
      <c r="Z96" s="19">
        <v>297</v>
      </c>
      <c r="AA96" s="10">
        <v>155</v>
      </c>
      <c r="AB96" s="10">
        <v>64</v>
      </c>
      <c r="AC96" s="10">
        <v>78</v>
      </c>
      <c r="AD96" s="19">
        <v>717</v>
      </c>
      <c r="AE96" s="10">
        <v>374</v>
      </c>
      <c r="AF96" s="10">
        <v>165</v>
      </c>
      <c r="AG96" s="10">
        <v>178</v>
      </c>
    </row>
    <row r="97" spans="1:33" x14ac:dyDescent="0.25">
      <c r="A97" s="244" t="s">
        <v>107</v>
      </c>
      <c r="B97" s="19">
        <v>8</v>
      </c>
      <c r="C97" s="10">
        <v>4</v>
      </c>
      <c r="D97" s="10">
        <v>0</v>
      </c>
      <c r="E97" s="10">
        <v>4</v>
      </c>
      <c r="F97" s="19">
        <v>29</v>
      </c>
      <c r="G97" s="10">
        <v>15</v>
      </c>
      <c r="H97" s="10">
        <v>0</v>
      </c>
      <c r="I97" s="11">
        <v>14</v>
      </c>
      <c r="J97" s="19">
        <v>6</v>
      </c>
      <c r="K97" s="10">
        <v>3</v>
      </c>
      <c r="L97" s="10">
        <v>2</v>
      </c>
      <c r="M97" s="10">
        <v>1</v>
      </c>
      <c r="N97" s="19">
        <v>19</v>
      </c>
      <c r="O97" s="10">
        <v>13</v>
      </c>
      <c r="P97" s="10">
        <v>4</v>
      </c>
      <c r="Q97" s="11">
        <v>2</v>
      </c>
      <c r="R97" s="19">
        <v>20</v>
      </c>
      <c r="S97" s="10">
        <v>7</v>
      </c>
      <c r="T97" s="10">
        <v>11</v>
      </c>
      <c r="U97" s="10">
        <v>2</v>
      </c>
      <c r="V97" s="19">
        <v>161</v>
      </c>
      <c r="W97" s="10">
        <v>49</v>
      </c>
      <c r="X97" s="10">
        <v>106</v>
      </c>
      <c r="Y97" s="11">
        <v>6</v>
      </c>
      <c r="Z97" s="19">
        <v>16</v>
      </c>
      <c r="AA97" s="10">
        <v>3</v>
      </c>
      <c r="AB97" s="10">
        <v>4</v>
      </c>
      <c r="AC97" s="10">
        <v>9</v>
      </c>
      <c r="AD97" s="19">
        <v>63</v>
      </c>
      <c r="AE97" s="10">
        <v>25</v>
      </c>
      <c r="AF97" s="10">
        <v>11</v>
      </c>
      <c r="AG97" s="10">
        <v>27</v>
      </c>
    </row>
    <row r="98" spans="1:33" x14ac:dyDescent="0.25">
      <c r="A98" s="244" t="s">
        <v>6</v>
      </c>
      <c r="B98" s="19">
        <v>34730</v>
      </c>
      <c r="C98" s="10">
        <v>10359</v>
      </c>
      <c r="D98" s="10">
        <v>12196</v>
      </c>
      <c r="E98" s="10">
        <v>12175</v>
      </c>
      <c r="F98" s="19">
        <v>160918</v>
      </c>
      <c r="G98" s="10">
        <v>44790</v>
      </c>
      <c r="H98" s="10">
        <v>55494</v>
      </c>
      <c r="I98" s="11">
        <v>60634</v>
      </c>
      <c r="J98" s="19">
        <v>30543</v>
      </c>
      <c r="K98" s="10">
        <v>11866</v>
      </c>
      <c r="L98" s="10">
        <v>10158</v>
      </c>
      <c r="M98" s="10">
        <v>8519</v>
      </c>
      <c r="N98" s="19">
        <v>144859</v>
      </c>
      <c r="O98" s="10">
        <v>57171</v>
      </c>
      <c r="P98" s="10">
        <v>47021</v>
      </c>
      <c r="Q98" s="11">
        <v>40667</v>
      </c>
      <c r="R98" s="19">
        <v>22638</v>
      </c>
      <c r="S98" s="10">
        <v>5310</v>
      </c>
      <c r="T98" s="10">
        <v>8799</v>
      </c>
      <c r="U98" s="10">
        <v>8529</v>
      </c>
      <c r="V98" s="19">
        <v>105777</v>
      </c>
      <c r="W98" s="10">
        <v>23176</v>
      </c>
      <c r="X98" s="10">
        <v>36697</v>
      </c>
      <c r="Y98" s="11">
        <v>45904</v>
      </c>
      <c r="Z98" s="19">
        <v>38503</v>
      </c>
      <c r="AA98" s="10">
        <v>13183</v>
      </c>
      <c r="AB98" s="10">
        <v>11511</v>
      </c>
      <c r="AC98" s="10">
        <v>13809</v>
      </c>
      <c r="AD98" s="19">
        <v>176523</v>
      </c>
      <c r="AE98" s="10">
        <v>63204</v>
      </c>
      <c r="AF98" s="10">
        <v>55431</v>
      </c>
      <c r="AG98" s="10">
        <v>57888</v>
      </c>
    </row>
    <row r="99" spans="1:33" x14ac:dyDescent="0.25">
      <c r="A99" s="244" t="s">
        <v>108</v>
      </c>
      <c r="B99" s="19">
        <v>253</v>
      </c>
      <c r="C99" s="10">
        <v>64</v>
      </c>
      <c r="D99" s="10">
        <v>101</v>
      </c>
      <c r="E99" s="10">
        <v>88</v>
      </c>
      <c r="F99" s="19">
        <v>1120</v>
      </c>
      <c r="G99" s="10">
        <v>264</v>
      </c>
      <c r="H99" s="10">
        <v>466</v>
      </c>
      <c r="I99" s="11">
        <v>390</v>
      </c>
      <c r="J99" s="19">
        <v>357</v>
      </c>
      <c r="K99" s="10">
        <v>128</v>
      </c>
      <c r="L99" s="10">
        <v>110</v>
      </c>
      <c r="M99" s="10">
        <v>119</v>
      </c>
      <c r="N99" s="19">
        <v>1547</v>
      </c>
      <c r="O99" s="10">
        <v>600</v>
      </c>
      <c r="P99" s="10">
        <v>451</v>
      </c>
      <c r="Q99" s="11">
        <v>496</v>
      </c>
      <c r="R99" s="19">
        <v>781</v>
      </c>
      <c r="S99" s="10">
        <v>325</v>
      </c>
      <c r="T99" s="10">
        <v>240</v>
      </c>
      <c r="U99" s="10">
        <v>216</v>
      </c>
      <c r="V99" s="19">
        <v>2359</v>
      </c>
      <c r="W99" s="10">
        <v>949</v>
      </c>
      <c r="X99" s="10">
        <v>823</v>
      </c>
      <c r="Y99" s="11">
        <v>587</v>
      </c>
      <c r="Z99" s="19">
        <v>640</v>
      </c>
      <c r="AA99" s="10">
        <v>390</v>
      </c>
      <c r="AB99" s="10">
        <v>82</v>
      </c>
      <c r="AC99" s="10">
        <v>168</v>
      </c>
      <c r="AD99" s="19">
        <v>3888</v>
      </c>
      <c r="AE99" s="10">
        <v>2730</v>
      </c>
      <c r="AF99" s="10">
        <v>431</v>
      </c>
      <c r="AG99" s="10">
        <v>727</v>
      </c>
    </row>
    <row r="100" spans="1:33" x14ac:dyDescent="0.25">
      <c r="A100" s="244" t="s">
        <v>109</v>
      </c>
      <c r="B100" s="19">
        <v>58</v>
      </c>
      <c r="C100" s="10">
        <v>12</v>
      </c>
      <c r="D100" s="10">
        <v>15</v>
      </c>
      <c r="E100" s="10">
        <v>31</v>
      </c>
      <c r="F100" s="19">
        <v>219</v>
      </c>
      <c r="G100" s="10">
        <v>41</v>
      </c>
      <c r="H100" s="10">
        <v>57</v>
      </c>
      <c r="I100" s="11">
        <v>121</v>
      </c>
      <c r="J100" s="19">
        <v>96</v>
      </c>
      <c r="K100" s="10">
        <v>37</v>
      </c>
      <c r="L100" s="10">
        <v>29</v>
      </c>
      <c r="M100" s="10">
        <v>30</v>
      </c>
      <c r="N100" s="19">
        <v>304</v>
      </c>
      <c r="O100" s="10">
        <v>141</v>
      </c>
      <c r="P100" s="10">
        <v>83</v>
      </c>
      <c r="Q100" s="11">
        <v>80</v>
      </c>
      <c r="R100" s="19">
        <v>210</v>
      </c>
      <c r="S100" s="10">
        <v>96</v>
      </c>
      <c r="T100" s="10">
        <v>21</v>
      </c>
      <c r="U100" s="10">
        <v>93</v>
      </c>
      <c r="V100" s="19">
        <v>548</v>
      </c>
      <c r="W100" s="10">
        <v>216</v>
      </c>
      <c r="X100" s="10">
        <v>59</v>
      </c>
      <c r="Y100" s="11">
        <v>273</v>
      </c>
      <c r="Z100" s="19">
        <v>90</v>
      </c>
      <c r="AA100" s="10">
        <v>40</v>
      </c>
      <c r="AB100" s="10">
        <v>19</v>
      </c>
      <c r="AC100" s="10">
        <v>31</v>
      </c>
      <c r="AD100" s="19">
        <v>450</v>
      </c>
      <c r="AE100" s="10">
        <v>209</v>
      </c>
      <c r="AF100" s="10">
        <v>87</v>
      </c>
      <c r="AG100" s="10">
        <v>154</v>
      </c>
    </row>
    <row r="101" spans="1:33" x14ac:dyDescent="0.25">
      <c r="A101" s="244" t="s">
        <v>10</v>
      </c>
      <c r="B101" s="19">
        <v>827</v>
      </c>
      <c r="C101" s="10">
        <v>252</v>
      </c>
      <c r="D101" s="10">
        <v>399</v>
      </c>
      <c r="E101" s="10">
        <v>176</v>
      </c>
      <c r="F101" s="19">
        <v>2480</v>
      </c>
      <c r="G101" s="10">
        <v>799</v>
      </c>
      <c r="H101" s="10">
        <v>1228</v>
      </c>
      <c r="I101" s="11">
        <v>453</v>
      </c>
      <c r="J101" s="19">
        <v>1065</v>
      </c>
      <c r="K101" s="10">
        <v>274</v>
      </c>
      <c r="L101" s="10">
        <v>404</v>
      </c>
      <c r="M101" s="10">
        <v>387</v>
      </c>
      <c r="N101" s="19">
        <v>2859</v>
      </c>
      <c r="O101" s="10">
        <v>689</v>
      </c>
      <c r="P101" s="10">
        <v>1169</v>
      </c>
      <c r="Q101" s="11">
        <v>1001</v>
      </c>
      <c r="R101" s="19">
        <v>1504</v>
      </c>
      <c r="S101" s="10">
        <v>500</v>
      </c>
      <c r="T101" s="10">
        <v>669</v>
      </c>
      <c r="U101" s="10">
        <v>335</v>
      </c>
      <c r="V101" s="19">
        <v>4010</v>
      </c>
      <c r="W101" s="10">
        <v>1244</v>
      </c>
      <c r="X101" s="10">
        <v>1850</v>
      </c>
      <c r="Y101" s="11">
        <v>916</v>
      </c>
      <c r="Z101" s="19">
        <v>986</v>
      </c>
      <c r="AA101" s="10">
        <v>310</v>
      </c>
      <c r="AB101" s="10">
        <v>397</v>
      </c>
      <c r="AC101" s="10">
        <v>279</v>
      </c>
      <c r="AD101" s="19">
        <v>2618</v>
      </c>
      <c r="AE101" s="10">
        <v>690</v>
      </c>
      <c r="AF101" s="10">
        <v>1122</v>
      </c>
      <c r="AG101" s="10">
        <v>806</v>
      </c>
    </row>
    <row r="102" spans="1:33" x14ac:dyDescent="0.25">
      <c r="A102" s="244" t="s">
        <v>110</v>
      </c>
      <c r="B102" s="19">
        <v>67</v>
      </c>
      <c r="C102" s="10">
        <v>29</v>
      </c>
      <c r="D102" s="10">
        <v>17</v>
      </c>
      <c r="E102" s="10">
        <v>21</v>
      </c>
      <c r="F102" s="19">
        <v>238</v>
      </c>
      <c r="G102" s="10">
        <v>140</v>
      </c>
      <c r="H102" s="10">
        <v>42</v>
      </c>
      <c r="I102" s="11">
        <v>56</v>
      </c>
      <c r="J102" s="19">
        <v>75</v>
      </c>
      <c r="K102" s="10">
        <v>35</v>
      </c>
      <c r="L102" s="10">
        <v>16</v>
      </c>
      <c r="M102" s="10">
        <v>24</v>
      </c>
      <c r="N102" s="19">
        <v>273</v>
      </c>
      <c r="O102" s="10">
        <v>111</v>
      </c>
      <c r="P102" s="10">
        <v>77</v>
      </c>
      <c r="Q102" s="11">
        <v>85</v>
      </c>
      <c r="R102" s="19">
        <v>94</v>
      </c>
      <c r="S102" s="10">
        <v>34</v>
      </c>
      <c r="T102" s="10">
        <v>33</v>
      </c>
      <c r="U102" s="10">
        <v>27</v>
      </c>
      <c r="V102" s="19">
        <v>407</v>
      </c>
      <c r="W102" s="10">
        <v>94</v>
      </c>
      <c r="X102" s="10">
        <v>226</v>
      </c>
      <c r="Y102" s="11">
        <v>87</v>
      </c>
      <c r="Z102" s="19">
        <v>91</v>
      </c>
      <c r="AA102" s="10">
        <v>32</v>
      </c>
      <c r="AB102" s="10">
        <v>23</v>
      </c>
      <c r="AC102" s="10">
        <v>36</v>
      </c>
      <c r="AD102" s="19">
        <v>311</v>
      </c>
      <c r="AE102" s="10">
        <v>111</v>
      </c>
      <c r="AF102" s="10">
        <v>95</v>
      </c>
      <c r="AG102" s="10">
        <v>105</v>
      </c>
    </row>
    <row r="103" spans="1:33" x14ac:dyDescent="0.25">
      <c r="A103" s="244" t="s">
        <v>12</v>
      </c>
      <c r="B103" s="19">
        <v>506</v>
      </c>
      <c r="C103" s="10">
        <v>189</v>
      </c>
      <c r="D103" s="10">
        <v>174</v>
      </c>
      <c r="E103" s="10">
        <v>143</v>
      </c>
      <c r="F103" s="19">
        <v>1591</v>
      </c>
      <c r="G103" s="10">
        <v>657</v>
      </c>
      <c r="H103" s="10">
        <v>522</v>
      </c>
      <c r="I103" s="11">
        <v>412</v>
      </c>
      <c r="J103" s="19">
        <v>842</v>
      </c>
      <c r="K103" s="10">
        <v>276</v>
      </c>
      <c r="L103" s="10">
        <v>323</v>
      </c>
      <c r="M103" s="10">
        <v>243</v>
      </c>
      <c r="N103" s="19">
        <v>2038</v>
      </c>
      <c r="O103" s="10">
        <v>734</v>
      </c>
      <c r="P103" s="10">
        <v>747</v>
      </c>
      <c r="Q103" s="11">
        <v>557</v>
      </c>
      <c r="R103" s="19">
        <v>863</v>
      </c>
      <c r="S103" s="10">
        <v>273</v>
      </c>
      <c r="T103" s="10">
        <v>297</v>
      </c>
      <c r="U103" s="10">
        <v>293</v>
      </c>
      <c r="V103" s="19">
        <v>2132</v>
      </c>
      <c r="W103" s="10">
        <v>620</v>
      </c>
      <c r="X103" s="10">
        <v>689</v>
      </c>
      <c r="Y103" s="11">
        <v>823</v>
      </c>
      <c r="Z103" s="19">
        <v>745</v>
      </c>
      <c r="AA103" s="10">
        <v>352</v>
      </c>
      <c r="AB103" s="10">
        <v>131</v>
      </c>
      <c r="AC103" s="10">
        <v>262</v>
      </c>
      <c r="AD103" s="19">
        <v>1964</v>
      </c>
      <c r="AE103" s="10">
        <v>902</v>
      </c>
      <c r="AF103" s="10">
        <v>426</v>
      </c>
      <c r="AG103" s="10">
        <v>636</v>
      </c>
    </row>
    <row r="104" spans="1:33" x14ac:dyDescent="0.25">
      <c r="A104" s="244" t="s">
        <v>37</v>
      </c>
      <c r="B104" s="19">
        <v>707</v>
      </c>
      <c r="C104" s="10">
        <v>262</v>
      </c>
      <c r="D104" s="10">
        <v>245</v>
      </c>
      <c r="E104" s="10">
        <v>200</v>
      </c>
      <c r="F104" s="19">
        <v>4585</v>
      </c>
      <c r="G104" s="10">
        <v>1739</v>
      </c>
      <c r="H104" s="10">
        <v>1622</v>
      </c>
      <c r="I104" s="11">
        <v>1224</v>
      </c>
      <c r="J104" s="19">
        <v>361</v>
      </c>
      <c r="K104" s="10">
        <v>135</v>
      </c>
      <c r="L104" s="10">
        <v>125</v>
      </c>
      <c r="M104" s="10">
        <v>101</v>
      </c>
      <c r="N104" s="19">
        <v>3207</v>
      </c>
      <c r="O104" s="10">
        <v>1785</v>
      </c>
      <c r="P104" s="10">
        <v>705</v>
      </c>
      <c r="Q104" s="11">
        <v>717</v>
      </c>
      <c r="R104" s="19">
        <v>431</v>
      </c>
      <c r="S104" s="10">
        <v>172</v>
      </c>
      <c r="T104" s="10">
        <v>145</v>
      </c>
      <c r="U104" s="10">
        <v>114</v>
      </c>
      <c r="V104" s="19">
        <v>2404</v>
      </c>
      <c r="W104" s="10">
        <v>952</v>
      </c>
      <c r="X104" s="10">
        <v>765</v>
      </c>
      <c r="Y104" s="11">
        <v>687</v>
      </c>
      <c r="Z104" s="19">
        <v>500</v>
      </c>
      <c r="AA104" s="10">
        <v>155</v>
      </c>
      <c r="AB104" s="10">
        <v>191</v>
      </c>
      <c r="AC104" s="10">
        <v>154</v>
      </c>
      <c r="AD104" s="19">
        <v>2708</v>
      </c>
      <c r="AE104" s="10">
        <v>801</v>
      </c>
      <c r="AF104" s="10">
        <v>1042</v>
      </c>
      <c r="AG104" s="10">
        <v>865</v>
      </c>
    </row>
    <row r="105" spans="1:33" x14ac:dyDescent="0.25">
      <c r="A105" s="244" t="s">
        <v>7</v>
      </c>
      <c r="B105" s="19">
        <v>677</v>
      </c>
      <c r="C105" s="10">
        <v>241</v>
      </c>
      <c r="D105" s="10">
        <v>235</v>
      </c>
      <c r="E105" s="10">
        <v>201</v>
      </c>
      <c r="F105" s="19">
        <v>3938</v>
      </c>
      <c r="G105" s="10">
        <v>1441</v>
      </c>
      <c r="H105" s="10">
        <v>1336</v>
      </c>
      <c r="I105" s="11">
        <v>1161</v>
      </c>
      <c r="J105" s="19">
        <v>617</v>
      </c>
      <c r="K105" s="10">
        <v>304</v>
      </c>
      <c r="L105" s="10">
        <v>191</v>
      </c>
      <c r="M105" s="10">
        <v>122</v>
      </c>
      <c r="N105" s="19">
        <v>4038</v>
      </c>
      <c r="O105" s="10">
        <v>1804</v>
      </c>
      <c r="P105" s="10">
        <v>1400</v>
      </c>
      <c r="Q105" s="11">
        <v>834</v>
      </c>
      <c r="R105" s="19">
        <v>500</v>
      </c>
      <c r="S105" s="10">
        <v>127</v>
      </c>
      <c r="T105" s="10">
        <v>201</v>
      </c>
      <c r="U105" s="10">
        <v>172</v>
      </c>
      <c r="V105" s="19">
        <v>3346</v>
      </c>
      <c r="W105" s="10">
        <v>767</v>
      </c>
      <c r="X105" s="10">
        <v>1340</v>
      </c>
      <c r="Y105" s="11">
        <v>1239</v>
      </c>
      <c r="Z105" s="19">
        <v>813</v>
      </c>
      <c r="AA105" s="10">
        <v>256</v>
      </c>
      <c r="AB105" s="10">
        <v>260</v>
      </c>
      <c r="AC105" s="10">
        <v>297</v>
      </c>
      <c r="AD105" s="19">
        <v>4971</v>
      </c>
      <c r="AE105" s="10">
        <v>1756</v>
      </c>
      <c r="AF105" s="10">
        <v>1693</v>
      </c>
      <c r="AG105" s="10">
        <v>1522</v>
      </c>
    </row>
    <row r="106" spans="1:33" x14ac:dyDescent="0.25">
      <c r="A106" s="244" t="s">
        <v>111</v>
      </c>
      <c r="B106" s="19">
        <v>180</v>
      </c>
      <c r="C106" s="10">
        <v>82</v>
      </c>
      <c r="D106" s="10">
        <v>58</v>
      </c>
      <c r="E106" s="10">
        <v>40</v>
      </c>
      <c r="F106" s="19">
        <v>691</v>
      </c>
      <c r="G106" s="10">
        <v>255</v>
      </c>
      <c r="H106" s="10">
        <v>233</v>
      </c>
      <c r="I106" s="11">
        <v>203</v>
      </c>
      <c r="J106" s="19">
        <v>86</v>
      </c>
      <c r="K106" s="10">
        <v>32</v>
      </c>
      <c r="L106" s="10">
        <v>28</v>
      </c>
      <c r="M106" s="10">
        <v>26</v>
      </c>
      <c r="N106" s="19">
        <v>380</v>
      </c>
      <c r="O106" s="10">
        <v>164</v>
      </c>
      <c r="P106" s="10">
        <v>106</v>
      </c>
      <c r="Q106" s="11">
        <v>110</v>
      </c>
      <c r="R106" s="19">
        <v>134</v>
      </c>
      <c r="S106" s="10">
        <v>56</v>
      </c>
      <c r="T106" s="10">
        <v>44</v>
      </c>
      <c r="U106" s="10">
        <v>34</v>
      </c>
      <c r="V106" s="19">
        <v>543</v>
      </c>
      <c r="W106" s="10">
        <v>218</v>
      </c>
      <c r="X106" s="10">
        <v>176</v>
      </c>
      <c r="Y106" s="11">
        <v>149</v>
      </c>
      <c r="Z106" s="19">
        <v>147</v>
      </c>
      <c r="AA106" s="10">
        <v>45</v>
      </c>
      <c r="AB106" s="10">
        <v>42</v>
      </c>
      <c r="AC106" s="10">
        <v>60</v>
      </c>
      <c r="AD106" s="19">
        <v>672</v>
      </c>
      <c r="AE106" s="10">
        <v>254</v>
      </c>
      <c r="AF106" s="10">
        <v>209</v>
      </c>
      <c r="AG106" s="10">
        <v>209</v>
      </c>
    </row>
    <row r="107" spans="1:33" x14ac:dyDescent="0.25">
      <c r="A107" s="244" t="s">
        <v>8</v>
      </c>
      <c r="B107" s="19">
        <v>1275</v>
      </c>
      <c r="C107" s="10">
        <v>368</v>
      </c>
      <c r="D107" s="10">
        <v>447</v>
      </c>
      <c r="E107" s="10">
        <v>460</v>
      </c>
      <c r="F107" s="19">
        <v>3269</v>
      </c>
      <c r="G107" s="10">
        <v>1029</v>
      </c>
      <c r="H107" s="10">
        <v>1066</v>
      </c>
      <c r="I107" s="11">
        <v>1174</v>
      </c>
      <c r="J107" s="19">
        <v>2005</v>
      </c>
      <c r="K107" s="10">
        <v>602</v>
      </c>
      <c r="L107" s="10">
        <v>896</v>
      </c>
      <c r="M107" s="10">
        <v>507</v>
      </c>
      <c r="N107" s="19">
        <v>5234</v>
      </c>
      <c r="O107" s="10">
        <v>1516</v>
      </c>
      <c r="P107" s="10">
        <v>2400</v>
      </c>
      <c r="Q107" s="11">
        <v>1318</v>
      </c>
      <c r="R107" s="19">
        <v>2241</v>
      </c>
      <c r="S107" s="10">
        <v>1087</v>
      </c>
      <c r="T107" s="10">
        <v>658</v>
      </c>
      <c r="U107" s="10">
        <v>496</v>
      </c>
      <c r="V107" s="19">
        <v>6386</v>
      </c>
      <c r="W107" s="10">
        <v>3305</v>
      </c>
      <c r="X107" s="10">
        <v>1701</v>
      </c>
      <c r="Y107" s="11">
        <v>1380</v>
      </c>
      <c r="Z107" s="19">
        <v>1405</v>
      </c>
      <c r="AA107" s="10">
        <v>446</v>
      </c>
      <c r="AB107" s="10">
        <v>513</v>
      </c>
      <c r="AC107" s="10">
        <v>446</v>
      </c>
      <c r="AD107" s="19">
        <v>3512</v>
      </c>
      <c r="AE107" s="10">
        <v>1026</v>
      </c>
      <c r="AF107" s="10">
        <v>1139</v>
      </c>
      <c r="AG107" s="10">
        <v>1347</v>
      </c>
    </row>
    <row r="108" spans="1:33" x14ac:dyDescent="0.25">
      <c r="A108" s="244" t="s">
        <v>112</v>
      </c>
      <c r="B108" s="19">
        <v>58</v>
      </c>
      <c r="C108" s="10">
        <v>35</v>
      </c>
      <c r="D108" s="10">
        <v>8</v>
      </c>
      <c r="E108" s="10">
        <v>15</v>
      </c>
      <c r="F108" s="19">
        <v>123</v>
      </c>
      <c r="G108" s="10">
        <v>76</v>
      </c>
      <c r="H108" s="10">
        <v>16</v>
      </c>
      <c r="I108" s="11">
        <v>31</v>
      </c>
      <c r="J108" s="19">
        <v>70</v>
      </c>
      <c r="K108" s="10">
        <v>38</v>
      </c>
      <c r="L108" s="10">
        <v>18</v>
      </c>
      <c r="M108" s="10">
        <v>14</v>
      </c>
      <c r="N108" s="19">
        <v>160</v>
      </c>
      <c r="O108" s="10">
        <v>71</v>
      </c>
      <c r="P108" s="10">
        <v>51</v>
      </c>
      <c r="Q108" s="11">
        <v>38</v>
      </c>
      <c r="R108" s="19">
        <v>66</v>
      </c>
      <c r="S108" s="10">
        <v>23</v>
      </c>
      <c r="T108" s="10">
        <v>19</v>
      </c>
      <c r="U108" s="10">
        <v>24</v>
      </c>
      <c r="V108" s="19">
        <v>177</v>
      </c>
      <c r="W108" s="10">
        <v>62</v>
      </c>
      <c r="X108" s="10">
        <v>53</v>
      </c>
      <c r="Y108" s="11">
        <v>62</v>
      </c>
      <c r="Z108" s="19">
        <v>75</v>
      </c>
      <c r="AA108" s="10">
        <v>42</v>
      </c>
      <c r="AB108" s="10">
        <v>10</v>
      </c>
      <c r="AC108" s="10">
        <v>23</v>
      </c>
      <c r="AD108" s="19">
        <v>145</v>
      </c>
      <c r="AE108" s="10">
        <v>73</v>
      </c>
      <c r="AF108" s="10">
        <v>30</v>
      </c>
      <c r="AG108" s="10">
        <v>42</v>
      </c>
    </row>
    <row r="109" spans="1:33" x14ac:dyDescent="0.25">
      <c r="A109" s="244" t="s">
        <v>113</v>
      </c>
      <c r="B109" s="19">
        <v>513</v>
      </c>
      <c r="C109" s="10">
        <v>155</v>
      </c>
      <c r="D109" s="10">
        <v>198</v>
      </c>
      <c r="E109" s="10">
        <v>160</v>
      </c>
      <c r="F109" s="19">
        <v>1877</v>
      </c>
      <c r="G109" s="10">
        <v>524</v>
      </c>
      <c r="H109" s="10">
        <v>734</v>
      </c>
      <c r="I109" s="11">
        <v>619</v>
      </c>
      <c r="J109" s="19">
        <v>592</v>
      </c>
      <c r="K109" s="10">
        <v>185</v>
      </c>
      <c r="L109" s="10">
        <v>227</v>
      </c>
      <c r="M109" s="10">
        <v>180</v>
      </c>
      <c r="N109" s="19">
        <v>2067</v>
      </c>
      <c r="O109" s="10">
        <v>759</v>
      </c>
      <c r="P109" s="10">
        <v>711</v>
      </c>
      <c r="Q109" s="11">
        <v>597</v>
      </c>
      <c r="R109" s="19">
        <v>822</v>
      </c>
      <c r="S109" s="10">
        <v>393</v>
      </c>
      <c r="T109" s="10">
        <v>200</v>
      </c>
      <c r="U109" s="10">
        <v>229</v>
      </c>
      <c r="V109" s="19">
        <v>2752</v>
      </c>
      <c r="W109" s="10">
        <v>1309</v>
      </c>
      <c r="X109" s="10">
        <v>638</v>
      </c>
      <c r="Y109" s="11">
        <v>805</v>
      </c>
      <c r="Z109" s="19">
        <v>720</v>
      </c>
      <c r="AA109" s="10">
        <v>260</v>
      </c>
      <c r="AB109" s="10">
        <v>209</v>
      </c>
      <c r="AC109" s="10">
        <v>251</v>
      </c>
      <c r="AD109" s="19">
        <v>2589</v>
      </c>
      <c r="AE109" s="10">
        <v>964</v>
      </c>
      <c r="AF109" s="10">
        <v>715</v>
      </c>
      <c r="AG109" s="10">
        <v>910</v>
      </c>
    </row>
    <row r="110" spans="1:33" x14ac:dyDescent="0.25">
      <c r="A110" s="244" t="s">
        <v>114</v>
      </c>
      <c r="B110" s="19">
        <v>49</v>
      </c>
      <c r="C110" s="10">
        <v>24</v>
      </c>
      <c r="D110" s="10">
        <v>17</v>
      </c>
      <c r="E110" s="10">
        <v>8</v>
      </c>
      <c r="F110" s="19">
        <v>106</v>
      </c>
      <c r="G110" s="10">
        <v>52</v>
      </c>
      <c r="H110" s="10">
        <v>32</v>
      </c>
      <c r="I110" s="11">
        <v>22</v>
      </c>
      <c r="J110" s="19">
        <v>48</v>
      </c>
      <c r="K110" s="10">
        <v>19</v>
      </c>
      <c r="L110" s="10">
        <v>14</v>
      </c>
      <c r="M110" s="10">
        <v>15</v>
      </c>
      <c r="N110" s="19">
        <v>114</v>
      </c>
      <c r="O110" s="10">
        <v>30</v>
      </c>
      <c r="P110" s="10">
        <v>33</v>
      </c>
      <c r="Q110" s="11">
        <v>51</v>
      </c>
      <c r="R110" s="19">
        <v>43</v>
      </c>
      <c r="S110" s="10">
        <v>16</v>
      </c>
      <c r="T110" s="10">
        <v>15</v>
      </c>
      <c r="U110" s="10">
        <v>12</v>
      </c>
      <c r="V110" s="19">
        <v>111</v>
      </c>
      <c r="W110" s="10">
        <v>42</v>
      </c>
      <c r="X110" s="10">
        <v>21</v>
      </c>
      <c r="Y110" s="11">
        <v>48</v>
      </c>
      <c r="Z110" s="19">
        <v>33</v>
      </c>
      <c r="AA110" s="10">
        <v>8</v>
      </c>
      <c r="AB110" s="10">
        <v>6</v>
      </c>
      <c r="AC110" s="10">
        <v>19</v>
      </c>
      <c r="AD110" s="19">
        <v>96</v>
      </c>
      <c r="AE110" s="10">
        <v>22</v>
      </c>
      <c r="AF110" s="10">
        <v>32</v>
      </c>
      <c r="AG110" s="10">
        <v>42</v>
      </c>
    </row>
    <row r="111" spans="1:33" x14ac:dyDescent="0.25">
      <c r="A111" s="244" t="s">
        <v>31</v>
      </c>
      <c r="B111" s="19">
        <v>278</v>
      </c>
      <c r="C111" s="10">
        <v>97</v>
      </c>
      <c r="D111" s="10">
        <v>96</v>
      </c>
      <c r="E111" s="10">
        <v>85</v>
      </c>
      <c r="F111" s="19">
        <v>1141</v>
      </c>
      <c r="G111" s="10">
        <v>382</v>
      </c>
      <c r="H111" s="10">
        <v>353</v>
      </c>
      <c r="I111" s="11">
        <v>406</v>
      </c>
      <c r="J111" s="19">
        <v>341</v>
      </c>
      <c r="K111" s="10">
        <v>131</v>
      </c>
      <c r="L111" s="10">
        <v>101</v>
      </c>
      <c r="M111" s="10">
        <v>109</v>
      </c>
      <c r="N111" s="19">
        <v>1315</v>
      </c>
      <c r="O111" s="10">
        <v>528</v>
      </c>
      <c r="P111" s="10">
        <v>461</v>
      </c>
      <c r="Q111" s="11">
        <v>326</v>
      </c>
      <c r="R111" s="19">
        <v>563</v>
      </c>
      <c r="S111" s="10">
        <v>218</v>
      </c>
      <c r="T111" s="10">
        <v>235</v>
      </c>
      <c r="U111" s="10">
        <v>110</v>
      </c>
      <c r="V111" s="19">
        <v>1865</v>
      </c>
      <c r="W111" s="10">
        <v>625</v>
      </c>
      <c r="X111" s="10">
        <v>859</v>
      </c>
      <c r="Y111" s="11">
        <v>381</v>
      </c>
      <c r="Z111" s="19">
        <v>452</v>
      </c>
      <c r="AA111" s="10">
        <v>150</v>
      </c>
      <c r="AB111" s="10">
        <v>148</v>
      </c>
      <c r="AC111" s="10">
        <v>154</v>
      </c>
      <c r="AD111" s="19">
        <v>1816</v>
      </c>
      <c r="AE111" s="10">
        <v>574</v>
      </c>
      <c r="AF111" s="10">
        <v>673</v>
      </c>
      <c r="AG111" s="10">
        <v>569</v>
      </c>
    </row>
    <row r="112" spans="1:33" x14ac:dyDescent="0.25">
      <c r="A112" s="244" t="s">
        <v>115</v>
      </c>
      <c r="B112" s="19">
        <v>84</v>
      </c>
      <c r="C112" s="10">
        <v>33</v>
      </c>
      <c r="D112" s="10">
        <v>21</v>
      </c>
      <c r="E112" s="10">
        <v>30</v>
      </c>
      <c r="F112" s="19">
        <v>318</v>
      </c>
      <c r="G112" s="10">
        <v>113</v>
      </c>
      <c r="H112" s="10">
        <v>85</v>
      </c>
      <c r="I112" s="11">
        <v>120</v>
      </c>
      <c r="J112" s="19">
        <v>255</v>
      </c>
      <c r="K112" s="10">
        <v>68</v>
      </c>
      <c r="L112" s="10">
        <v>82</v>
      </c>
      <c r="M112" s="10">
        <v>105</v>
      </c>
      <c r="N112" s="19">
        <v>749</v>
      </c>
      <c r="O112" s="10">
        <v>266</v>
      </c>
      <c r="P112" s="10">
        <v>246</v>
      </c>
      <c r="Q112" s="11">
        <v>237</v>
      </c>
      <c r="R112" s="19">
        <v>411</v>
      </c>
      <c r="S112" s="10">
        <v>239</v>
      </c>
      <c r="T112" s="10">
        <v>89</v>
      </c>
      <c r="U112" s="10">
        <v>83</v>
      </c>
      <c r="V112" s="19">
        <v>1216</v>
      </c>
      <c r="W112" s="10">
        <v>645</v>
      </c>
      <c r="X112" s="10">
        <v>275</v>
      </c>
      <c r="Y112" s="11">
        <v>296</v>
      </c>
      <c r="Z112" s="19">
        <v>142</v>
      </c>
      <c r="AA112" s="10">
        <v>73</v>
      </c>
      <c r="AB112" s="10">
        <v>26</v>
      </c>
      <c r="AC112" s="10">
        <v>43</v>
      </c>
      <c r="AD112" s="19">
        <v>552</v>
      </c>
      <c r="AE112" s="10">
        <v>261</v>
      </c>
      <c r="AF112" s="10">
        <v>108</v>
      </c>
      <c r="AG112" s="10">
        <v>183</v>
      </c>
    </row>
    <row r="113" spans="1:33" x14ac:dyDescent="0.25">
      <c r="A113" s="244" t="s">
        <v>116</v>
      </c>
      <c r="B113" s="19">
        <v>183</v>
      </c>
      <c r="C113" s="10">
        <v>63</v>
      </c>
      <c r="D113" s="10">
        <v>66</v>
      </c>
      <c r="E113" s="10">
        <v>54</v>
      </c>
      <c r="F113" s="19">
        <v>865</v>
      </c>
      <c r="G113" s="10">
        <v>300</v>
      </c>
      <c r="H113" s="10">
        <v>305</v>
      </c>
      <c r="I113" s="11">
        <v>260</v>
      </c>
      <c r="J113" s="19">
        <v>313</v>
      </c>
      <c r="K113" s="10">
        <v>115</v>
      </c>
      <c r="L113" s="10">
        <v>117</v>
      </c>
      <c r="M113" s="10">
        <v>81</v>
      </c>
      <c r="N113" s="19">
        <v>1085</v>
      </c>
      <c r="O113" s="10">
        <v>409</v>
      </c>
      <c r="P113" s="10">
        <v>456</v>
      </c>
      <c r="Q113" s="11">
        <v>220</v>
      </c>
      <c r="R113" s="19">
        <v>403</v>
      </c>
      <c r="S113" s="10">
        <v>194</v>
      </c>
      <c r="T113" s="10">
        <v>98</v>
      </c>
      <c r="U113" s="10">
        <v>111</v>
      </c>
      <c r="V113" s="19">
        <v>1353</v>
      </c>
      <c r="W113" s="10">
        <v>576</v>
      </c>
      <c r="X113" s="10">
        <v>322</v>
      </c>
      <c r="Y113" s="11">
        <v>455</v>
      </c>
      <c r="Z113" s="19">
        <v>256</v>
      </c>
      <c r="AA113" s="10">
        <v>99</v>
      </c>
      <c r="AB113" s="10">
        <v>54</v>
      </c>
      <c r="AC113" s="10">
        <v>103</v>
      </c>
      <c r="AD113" s="19">
        <v>1055</v>
      </c>
      <c r="AE113" s="10">
        <v>338</v>
      </c>
      <c r="AF113" s="10">
        <v>277</v>
      </c>
      <c r="AG113" s="10">
        <v>440</v>
      </c>
    </row>
    <row r="114" spans="1:33" x14ac:dyDescent="0.25">
      <c r="A114" s="244" t="s">
        <v>117</v>
      </c>
      <c r="B114" s="19">
        <v>129</v>
      </c>
      <c r="C114" s="10">
        <v>49</v>
      </c>
      <c r="D114" s="10">
        <v>43</v>
      </c>
      <c r="E114" s="10">
        <v>37</v>
      </c>
      <c r="F114" s="19">
        <v>347</v>
      </c>
      <c r="G114" s="10">
        <v>122</v>
      </c>
      <c r="H114" s="10">
        <v>117</v>
      </c>
      <c r="I114" s="11">
        <v>108</v>
      </c>
      <c r="J114" s="19">
        <v>163</v>
      </c>
      <c r="K114" s="10">
        <v>48</v>
      </c>
      <c r="L114" s="10">
        <v>56</v>
      </c>
      <c r="M114" s="10">
        <v>59</v>
      </c>
      <c r="N114" s="19">
        <v>526</v>
      </c>
      <c r="O114" s="10">
        <v>156</v>
      </c>
      <c r="P114" s="10">
        <v>148</v>
      </c>
      <c r="Q114" s="11">
        <v>222</v>
      </c>
      <c r="R114" s="19">
        <v>150</v>
      </c>
      <c r="S114" s="10">
        <v>77</v>
      </c>
      <c r="T114" s="10">
        <v>44</v>
      </c>
      <c r="U114" s="10">
        <v>29</v>
      </c>
      <c r="V114" s="19">
        <v>405</v>
      </c>
      <c r="W114" s="10">
        <v>183</v>
      </c>
      <c r="X114" s="10">
        <v>137</v>
      </c>
      <c r="Y114" s="11">
        <v>85</v>
      </c>
      <c r="Z114" s="19">
        <v>255</v>
      </c>
      <c r="AA114" s="10">
        <v>54</v>
      </c>
      <c r="AB114" s="10">
        <v>95</v>
      </c>
      <c r="AC114" s="10">
        <v>106</v>
      </c>
      <c r="AD114" s="19">
        <v>760</v>
      </c>
      <c r="AE114" s="10">
        <v>142</v>
      </c>
      <c r="AF114" s="10">
        <v>401</v>
      </c>
      <c r="AG114" s="10">
        <v>217</v>
      </c>
    </row>
    <row r="115" spans="1:33" x14ac:dyDescent="0.25">
      <c r="A115" s="244" t="s">
        <v>9</v>
      </c>
      <c r="B115" s="19">
        <v>2183</v>
      </c>
      <c r="C115" s="10">
        <v>795</v>
      </c>
      <c r="D115" s="10">
        <v>696</v>
      </c>
      <c r="E115" s="10">
        <v>692</v>
      </c>
      <c r="F115" s="19">
        <v>14760</v>
      </c>
      <c r="G115" s="10">
        <v>5428</v>
      </c>
      <c r="H115" s="10">
        <v>4658</v>
      </c>
      <c r="I115" s="11">
        <v>4674</v>
      </c>
      <c r="J115" s="19">
        <v>1814</v>
      </c>
      <c r="K115" s="10">
        <v>693</v>
      </c>
      <c r="L115" s="10">
        <v>617</v>
      </c>
      <c r="M115" s="10">
        <v>504</v>
      </c>
      <c r="N115" s="19">
        <v>13121</v>
      </c>
      <c r="O115" s="10">
        <v>5226</v>
      </c>
      <c r="P115" s="10">
        <v>4338</v>
      </c>
      <c r="Q115" s="11">
        <v>3557</v>
      </c>
      <c r="R115" s="19">
        <v>1748</v>
      </c>
      <c r="S115" s="10">
        <v>556</v>
      </c>
      <c r="T115" s="10">
        <v>604</v>
      </c>
      <c r="U115" s="10">
        <v>588</v>
      </c>
      <c r="V115" s="19">
        <v>12457</v>
      </c>
      <c r="W115" s="10">
        <v>3621</v>
      </c>
      <c r="X115" s="10">
        <v>4528</v>
      </c>
      <c r="Y115" s="11">
        <v>4308</v>
      </c>
      <c r="Z115" s="19">
        <v>2374</v>
      </c>
      <c r="AA115" s="10">
        <v>790</v>
      </c>
      <c r="AB115" s="10">
        <v>678</v>
      </c>
      <c r="AC115" s="10">
        <v>906</v>
      </c>
      <c r="AD115" s="19">
        <v>14610</v>
      </c>
      <c r="AE115" s="10">
        <v>5474</v>
      </c>
      <c r="AF115" s="10">
        <v>4292</v>
      </c>
      <c r="AG115" s="10">
        <v>4844</v>
      </c>
    </row>
    <row r="116" spans="1:33" x14ac:dyDescent="0.25">
      <c r="A116" s="244" t="s">
        <v>118</v>
      </c>
      <c r="B116" s="19">
        <v>819</v>
      </c>
      <c r="C116" s="10">
        <v>322</v>
      </c>
      <c r="D116" s="10">
        <v>256</v>
      </c>
      <c r="E116" s="10">
        <v>241</v>
      </c>
      <c r="F116" s="19">
        <v>6476</v>
      </c>
      <c r="G116" s="10">
        <v>2342</v>
      </c>
      <c r="H116" s="10">
        <v>2352</v>
      </c>
      <c r="I116" s="11">
        <v>1782</v>
      </c>
      <c r="J116" s="19">
        <v>508</v>
      </c>
      <c r="K116" s="10">
        <v>199</v>
      </c>
      <c r="L116" s="10">
        <v>173</v>
      </c>
      <c r="M116" s="10">
        <v>136</v>
      </c>
      <c r="N116" s="19">
        <v>4394</v>
      </c>
      <c r="O116" s="10">
        <v>1760</v>
      </c>
      <c r="P116" s="10">
        <v>1440</v>
      </c>
      <c r="Q116" s="11">
        <v>1194</v>
      </c>
      <c r="R116" s="19">
        <v>434</v>
      </c>
      <c r="S116" s="10">
        <v>133</v>
      </c>
      <c r="T116" s="10">
        <v>158</v>
      </c>
      <c r="U116" s="10">
        <v>143</v>
      </c>
      <c r="V116" s="19">
        <v>3850</v>
      </c>
      <c r="W116" s="10">
        <v>1020</v>
      </c>
      <c r="X116" s="10">
        <v>1641</v>
      </c>
      <c r="Y116" s="11">
        <v>1189</v>
      </c>
      <c r="Z116" s="19">
        <v>662</v>
      </c>
      <c r="AA116" s="10">
        <v>220</v>
      </c>
      <c r="AB116" s="10">
        <v>219</v>
      </c>
      <c r="AC116" s="10">
        <v>223</v>
      </c>
      <c r="AD116" s="19">
        <v>4924</v>
      </c>
      <c r="AE116" s="10">
        <v>1526</v>
      </c>
      <c r="AF116" s="10">
        <v>1892</v>
      </c>
      <c r="AG116" s="10">
        <v>1506</v>
      </c>
    </row>
    <row r="117" spans="1:33" x14ac:dyDescent="0.25">
      <c r="A117" s="244" t="s">
        <v>119</v>
      </c>
      <c r="B117" s="19">
        <v>124</v>
      </c>
      <c r="C117" s="10">
        <v>46</v>
      </c>
      <c r="D117" s="10">
        <v>25</v>
      </c>
      <c r="E117" s="10">
        <v>53</v>
      </c>
      <c r="F117" s="19">
        <v>727</v>
      </c>
      <c r="G117" s="10">
        <v>221</v>
      </c>
      <c r="H117" s="10">
        <v>188</v>
      </c>
      <c r="I117" s="11">
        <v>318</v>
      </c>
      <c r="J117" s="19">
        <v>281</v>
      </c>
      <c r="K117" s="10">
        <v>52</v>
      </c>
      <c r="L117" s="10">
        <v>112</v>
      </c>
      <c r="M117" s="10">
        <v>117</v>
      </c>
      <c r="N117" s="19">
        <v>2057</v>
      </c>
      <c r="O117" s="10">
        <v>475</v>
      </c>
      <c r="P117" s="10">
        <v>716</v>
      </c>
      <c r="Q117" s="11">
        <v>866</v>
      </c>
      <c r="R117" s="19">
        <v>419</v>
      </c>
      <c r="S117" s="10">
        <v>108</v>
      </c>
      <c r="T117" s="10">
        <v>137</v>
      </c>
      <c r="U117" s="10">
        <v>174</v>
      </c>
      <c r="V117" s="19">
        <v>2483</v>
      </c>
      <c r="W117" s="10">
        <v>455</v>
      </c>
      <c r="X117" s="10">
        <v>717</v>
      </c>
      <c r="Y117" s="11">
        <v>1311</v>
      </c>
      <c r="Z117" s="19">
        <v>204</v>
      </c>
      <c r="AA117" s="10">
        <v>123</v>
      </c>
      <c r="AB117" s="10">
        <v>28</v>
      </c>
      <c r="AC117" s="10">
        <v>53</v>
      </c>
      <c r="AD117" s="19">
        <v>1366</v>
      </c>
      <c r="AE117" s="10">
        <v>946</v>
      </c>
      <c r="AF117" s="10">
        <v>219</v>
      </c>
      <c r="AG117" s="10">
        <v>201</v>
      </c>
    </row>
    <row r="118" spans="1:33" x14ac:dyDescent="0.25">
      <c r="A118" s="244" t="s">
        <v>15</v>
      </c>
      <c r="B118" s="19">
        <v>518</v>
      </c>
      <c r="C118" s="10">
        <v>172</v>
      </c>
      <c r="D118" s="10">
        <v>167</v>
      </c>
      <c r="E118" s="10">
        <v>179</v>
      </c>
      <c r="F118" s="19">
        <v>2423</v>
      </c>
      <c r="G118" s="10">
        <v>746</v>
      </c>
      <c r="H118" s="10">
        <v>734</v>
      </c>
      <c r="I118" s="11">
        <v>943</v>
      </c>
      <c r="J118" s="19">
        <v>1412</v>
      </c>
      <c r="K118" s="10">
        <v>305</v>
      </c>
      <c r="L118" s="10">
        <v>656</v>
      </c>
      <c r="M118" s="10">
        <v>451</v>
      </c>
      <c r="N118" s="19">
        <v>10950</v>
      </c>
      <c r="O118" s="10">
        <v>1952</v>
      </c>
      <c r="P118" s="10">
        <v>5194</v>
      </c>
      <c r="Q118" s="11">
        <v>3804</v>
      </c>
      <c r="R118" s="19">
        <v>2178</v>
      </c>
      <c r="S118" s="10">
        <v>761</v>
      </c>
      <c r="T118" s="10">
        <v>706</v>
      </c>
      <c r="U118" s="10">
        <v>711</v>
      </c>
      <c r="V118" s="19">
        <v>17625</v>
      </c>
      <c r="W118" s="10">
        <v>4368</v>
      </c>
      <c r="X118" s="10">
        <v>5926</v>
      </c>
      <c r="Y118" s="11">
        <v>7331</v>
      </c>
      <c r="Z118" s="19">
        <v>1044</v>
      </c>
      <c r="AA118" s="10">
        <v>417</v>
      </c>
      <c r="AB118" s="10">
        <v>224</v>
      </c>
      <c r="AC118" s="10">
        <v>403</v>
      </c>
      <c r="AD118" s="19">
        <v>5433</v>
      </c>
      <c r="AE118" s="10">
        <v>2631</v>
      </c>
      <c r="AF118" s="10">
        <v>1350</v>
      </c>
      <c r="AG118" s="10">
        <v>1452</v>
      </c>
    </row>
    <row r="119" spans="1:33" x14ac:dyDescent="0.25">
      <c r="A119" s="244" t="s">
        <v>120</v>
      </c>
      <c r="B119" s="19">
        <v>56</v>
      </c>
      <c r="C119" s="10">
        <v>31</v>
      </c>
      <c r="D119" s="10">
        <v>13</v>
      </c>
      <c r="E119" s="10">
        <v>12</v>
      </c>
      <c r="F119" s="19">
        <v>178</v>
      </c>
      <c r="G119" s="10">
        <v>124</v>
      </c>
      <c r="H119" s="10">
        <v>30</v>
      </c>
      <c r="I119" s="11">
        <v>24</v>
      </c>
      <c r="J119" s="19">
        <v>56</v>
      </c>
      <c r="K119" s="10">
        <v>26</v>
      </c>
      <c r="L119" s="10">
        <v>16</v>
      </c>
      <c r="M119" s="10">
        <v>14</v>
      </c>
      <c r="N119" s="19">
        <v>130</v>
      </c>
      <c r="O119" s="10">
        <v>57</v>
      </c>
      <c r="P119" s="10">
        <v>39</v>
      </c>
      <c r="Q119" s="11">
        <v>34</v>
      </c>
      <c r="R119" s="19">
        <v>57</v>
      </c>
      <c r="S119" s="10">
        <v>31</v>
      </c>
      <c r="T119" s="10">
        <v>9</v>
      </c>
      <c r="U119" s="10">
        <v>17</v>
      </c>
      <c r="V119" s="19">
        <v>152</v>
      </c>
      <c r="W119" s="10">
        <v>82</v>
      </c>
      <c r="X119" s="10">
        <v>23</v>
      </c>
      <c r="Y119" s="11">
        <v>47</v>
      </c>
      <c r="Z119" s="19">
        <v>63</v>
      </c>
      <c r="AA119" s="10">
        <v>33</v>
      </c>
      <c r="AB119" s="10">
        <v>14</v>
      </c>
      <c r="AC119" s="10">
        <v>16</v>
      </c>
      <c r="AD119" s="19">
        <v>162</v>
      </c>
      <c r="AE119" s="10">
        <v>85</v>
      </c>
      <c r="AF119" s="10">
        <v>33</v>
      </c>
      <c r="AG119" s="10">
        <v>44</v>
      </c>
    </row>
    <row r="120" spans="1:33" x14ac:dyDescent="0.25">
      <c r="A120" s="244" t="s">
        <v>121</v>
      </c>
      <c r="B120" s="19">
        <v>31</v>
      </c>
      <c r="C120" s="10">
        <v>13</v>
      </c>
      <c r="D120" s="10">
        <v>10</v>
      </c>
      <c r="E120" s="10">
        <v>8</v>
      </c>
      <c r="F120" s="19">
        <v>65</v>
      </c>
      <c r="G120" s="10">
        <v>29</v>
      </c>
      <c r="H120" s="10">
        <v>20</v>
      </c>
      <c r="I120" s="11">
        <v>16</v>
      </c>
      <c r="J120" s="19">
        <v>55</v>
      </c>
      <c r="K120" s="10">
        <v>12</v>
      </c>
      <c r="L120" s="10">
        <v>28</v>
      </c>
      <c r="M120" s="10">
        <v>15</v>
      </c>
      <c r="N120" s="19">
        <v>110</v>
      </c>
      <c r="O120" s="10">
        <v>23</v>
      </c>
      <c r="P120" s="10">
        <v>56</v>
      </c>
      <c r="Q120" s="11">
        <v>31</v>
      </c>
      <c r="R120" s="19">
        <v>81</v>
      </c>
      <c r="S120" s="10">
        <v>50</v>
      </c>
      <c r="T120" s="10">
        <v>19</v>
      </c>
      <c r="U120" s="10">
        <v>12</v>
      </c>
      <c r="V120" s="19">
        <v>208</v>
      </c>
      <c r="W120" s="10">
        <v>147</v>
      </c>
      <c r="X120" s="10">
        <v>36</v>
      </c>
      <c r="Y120" s="11">
        <v>25</v>
      </c>
      <c r="Z120" s="19">
        <v>46</v>
      </c>
      <c r="AA120" s="10">
        <v>16</v>
      </c>
      <c r="AB120" s="10">
        <v>8</v>
      </c>
      <c r="AC120" s="10">
        <v>22</v>
      </c>
      <c r="AD120" s="19">
        <v>90</v>
      </c>
      <c r="AE120" s="10">
        <v>35</v>
      </c>
      <c r="AF120" s="10">
        <v>17</v>
      </c>
      <c r="AG120" s="10">
        <v>38</v>
      </c>
    </row>
    <row r="121" spans="1:33" x14ac:dyDescent="0.25">
      <c r="A121" s="244" t="s">
        <v>122</v>
      </c>
      <c r="B121" s="19">
        <v>32</v>
      </c>
      <c r="C121" s="10">
        <v>8</v>
      </c>
      <c r="D121" s="10">
        <v>13</v>
      </c>
      <c r="E121" s="10">
        <v>11</v>
      </c>
      <c r="F121" s="19">
        <v>85</v>
      </c>
      <c r="G121" s="10">
        <v>13</v>
      </c>
      <c r="H121" s="10">
        <v>25</v>
      </c>
      <c r="I121" s="11">
        <v>47</v>
      </c>
      <c r="J121" s="19">
        <v>36</v>
      </c>
      <c r="K121" s="10">
        <v>12</v>
      </c>
      <c r="L121" s="10">
        <v>12</v>
      </c>
      <c r="M121" s="10">
        <v>12</v>
      </c>
      <c r="N121" s="19">
        <v>113</v>
      </c>
      <c r="O121" s="10">
        <v>34</v>
      </c>
      <c r="P121" s="10">
        <v>26</v>
      </c>
      <c r="Q121" s="11">
        <v>53</v>
      </c>
      <c r="R121" s="19">
        <v>47</v>
      </c>
      <c r="S121" s="10">
        <v>26</v>
      </c>
      <c r="T121" s="10">
        <v>13</v>
      </c>
      <c r="U121" s="10">
        <v>8</v>
      </c>
      <c r="V121" s="19">
        <v>142</v>
      </c>
      <c r="W121" s="10">
        <v>58</v>
      </c>
      <c r="X121" s="10">
        <v>61</v>
      </c>
      <c r="Y121" s="11">
        <v>23</v>
      </c>
      <c r="Z121" s="19">
        <v>23</v>
      </c>
      <c r="AA121" s="10">
        <v>18</v>
      </c>
      <c r="AB121" s="10">
        <v>3</v>
      </c>
      <c r="AC121" s="10">
        <v>2</v>
      </c>
      <c r="AD121" s="19">
        <v>81</v>
      </c>
      <c r="AE121" s="10">
        <v>66</v>
      </c>
      <c r="AF121" s="10">
        <v>11</v>
      </c>
      <c r="AG121" s="10">
        <v>4</v>
      </c>
    </row>
    <row r="122" spans="1:33" x14ac:dyDescent="0.25">
      <c r="A122" s="244" t="s">
        <v>67</v>
      </c>
      <c r="B122" s="19">
        <v>92</v>
      </c>
      <c r="C122" s="10">
        <v>35</v>
      </c>
      <c r="D122" s="10">
        <v>28</v>
      </c>
      <c r="E122" s="10">
        <v>29</v>
      </c>
      <c r="F122" s="19">
        <v>165</v>
      </c>
      <c r="G122" s="10">
        <v>60</v>
      </c>
      <c r="H122" s="10">
        <v>54</v>
      </c>
      <c r="I122" s="11">
        <v>51</v>
      </c>
      <c r="J122" s="19">
        <v>422</v>
      </c>
      <c r="K122" s="10">
        <v>122</v>
      </c>
      <c r="L122" s="10">
        <v>158</v>
      </c>
      <c r="M122" s="10">
        <v>142</v>
      </c>
      <c r="N122" s="19">
        <v>531</v>
      </c>
      <c r="O122" s="10">
        <v>151</v>
      </c>
      <c r="P122" s="10">
        <v>182</v>
      </c>
      <c r="Q122" s="11">
        <v>198</v>
      </c>
      <c r="R122" s="19">
        <v>325</v>
      </c>
      <c r="S122" s="10">
        <v>163</v>
      </c>
      <c r="T122" s="10">
        <v>70</v>
      </c>
      <c r="U122" s="10">
        <v>92</v>
      </c>
      <c r="V122" s="19">
        <v>549</v>
      </c>
      <c r="W122" s="10">
        <v>251</v>
      </c>
      <c r="X122" s="10">
        <v>123</v>
      </c>
      <c r="Y122" s="11">
        <v>175</v>
      </c>
      <c r="Z122" s="19">
        <v>313</v>
      </c>
      <c r="AA122" s="10">
        <v>161</v>
      </c>
      <c r="AB122" s="10">
        <v>107</v>
      </c>
      <c r="AC122" s="10">
        <v>45</v>
      </c>
      <c r="AD122" s="19">
        <v>428</v>
      </c>
      <c r="AE122" s="10">
        <v>209</v>
      </c>
      <c r="AF122" s="10">
        <v>130</v>
      </c>
      <c r="AG122" s="10">
        <v>89</v>
      </c>
    </row>
    <row r="123" spans="1:33" x14ac:dyDescent="0.25">
      <c r="A123" s="244" t="s">
        <v>123</v>
      </c>
      <c r="B123" s="19">
        <v>26</v>
      </c>
      <c r="C123" s="10">
        <v>8</v>
      </c>
      <c r="D123" s="10">
        <v>8</v>
      </c>
      <c r="E123" s="10">
        <v>10</v>
      </c>
      <c r="F123" s="19">
        <v>63</v>
      </c>
      <c r="G123" s="10">
        <v>19</v>
      </c>
      <c r="H123" s="10">
        <v>20</v>
      </c>
      <c r="I123" s="11">
        <v>24</v>
      </c>
      <c r="J123" s="19">
        <v>77</v>
      </c>
      <c r="K123" s="10">
        <v>20</v>
      </c>
      <c r="L123" s="10">
        <v>21</v>
      </c>
      <c r="M123" s="10">
        <v>36</v>
      </c>
      <c r="N123" s="19">
        <v>175</v>
      </c>
      <c r="O123" s="10">
        <v>43</v>
      </c>
      <c r="P123" s="10">
        <v>48</v>
      </c>
      <c r="Q123" s="11">
        <v>84</v>
      </c>
      <c r="R123" s="19">
        <v>87</v>
      </c>
      <c r="S123" s="10">
        <v>47</v>
      </c>
      <c r="T123" s="10">
        <v>22</v>
      </c>
      <c r="U123" s="10">
        <v>18</v>
      </c>
      <c r="V123" s="19">
        <v>225</v>
      </c>
      <c r="W123" s="10">
        <v>135</v>
      </c>
      <c r="X123" s="10">
        <v>47</v>
      </c>
      <c r="Y123" s="11">
        <v>43</v>
      </c>
      <c r="Z123" s="19">
        <v>44</v>
      </c>
      <c r="AA123" s="10">
        <v>17</v>
      </c>
      <c r="AB123" s="10">
        <v>8</v>
      </c>
      <c r="AC123" s="10">
        <v>19</v>
      </c>
      <c r="AD123" s="19">
        <v>95</v>
      </c>
      <c r="AE123" s="10">
        <v>44</v>
      </c>
      <c r="AF123" s="10">
        <v>14</v>
      </c>
      <c r="AG123" s="10">
        <v>37</v>
      </c>
    </row>
    <row r="124" spans="1:33" x14ac:dyDescent="0.25">
      <c r="A124" s="244" t="s">
        <v>14</v>
      </c>
      <c r="B124" s="19">
        <v>486</v>
      </c>
      <c r="C124" s="10">
        <v>204</v>
      </c>
      <c r="D124" s="10">
        <v>166</v>
      </c>
      <c r="E124" s="10">
        <v>116</v>
      </c>
      <c r="F124" s="19">
        <v>3191</v>
      </c>
      <c r="G124" s="10">
        <v>1235</v>
      </c>
      <c r="H124" s="10">
        <v>1126</v>
      </c>
      <c r="I124" s="11">
        <v>830</v>
      </c>
      <c r="J124" s="19">
        <v>1331</v>
      </c>
      <c r="K124" s="10">
        <v>391</v>
      </c>
      <c r="L124" s="10">
        <v>411</v>
      </c>
      <c r="M124" s="10">
        <v>529</v>
      </c>
      <c r="N124" s="19">
        <v>11310</v>
      </c>
      <c r="O124" s="10">
        <v>2394</v>
      </c>
      <c r="P124" s="10">
        <v>3446</v>
      </c>
      <c r="Q124" s="11">
        <v>5470</v>
      </c>
      <c r="R124" s="19">
        <v>2201</v>
      </c>
      <c r="S124" s="10">
        <v>735</v>
      </c>
      <c r="T124" s="10">
        <v>703</v>
      </c>
      <c r="U124" s="10">
        <v>763</v>
      </c>
      <c r="V124" s="19">
        <v>22560</v>
      </c>
      <c r="W124" s="10">
        <v>5904</v>
      </c>
      <c r="X124" s="10">
        <v>8586</v>
      </c>
      <c r="Y124" s="11">
        <v>8070</v>
      </c>
      <c r="Z124" s="19">
        <v>875</v>
      </c>
      <c r="AA124" s="10">
        <v>351</v>
      </c>
      <c r="AB124" s="10">
        <v>207</v>
      </c>
      <c r="AC124" s="10">
        <v>317</v>
      </c>
      <c r="AD124" s="19">
        <v>6077</v>
      </c>
      <c r="AE124" s="10">
        <v>3035</v>
      </c>
      <c r="AF124" s="10">
        <v>1379</v>
      </c>
      <c r="AG124" s="10">
        <v>1663</v>
      </c>
    </row>
    <row r="125" spans="1:33" x14ac:dyDescent="0.25">
      <c r="A125" s="244" t="s">
        <v>124</v>
      </c>
      <c r="B125" s="19">
        <v>67</v>
      </c>
      <c r="C125" s="10">
        <v>19</v>
      </c>
      <c r="D125" s="10">
        <v>24</v>
      </c>
      <c r="E125" s="10">
        <v>24</v>
      </c>
      <c r="F125" s="19">
        <v>127</v>
      </c>
      <c r="G125" s="10">
        <v>46</v>
      </c>
      <c r="H125" s="10">
        <v>46</v>
      </c>
      <c r="I125" s="11">
        <v>35</v>
      </c>
      <c r="J125" s="19">
        <v>98</v>
      </c>
      <c r="K125" s="10">
        <v>21</v>
      </c>
      <c r="L125" s="10">
        <v>39</v>
      </c>
      <c r="M125" s="10">
        <v>38</v>
      </c>
      <c r="N125" s="19">
        <v>153</v>
      </c>
      <c r="O125" s="10">
        <v>35</v>
      </c>
      <c r="P125" s="10">
        <v>63</v>
      </c>
      <c r="Q125" s="11">
        <v>55</v>
      </c>
      <c r="R125" s="19">
        <v>140</v>
      </c>
      <c r="S125" s="10">
        <v>75</v>
      </c>
      <c r="T125" s="10">
        <v>30</v>
      </c>
      <c r="U125" s="10">
        <v>35</v>
      </c>
      <c r="V125" s="19">
        <v>480</v>
      </c>
      <c r="W125" s="10">
        <v>346</v>
      </c>
      <c r="X125" s="10">
        <v>64</v>
      </c>
      <c r="Y125" s="11">
        <v>70</v>
      </c>
      <c r="Z125" s="19">
        <v>80</v>
      </c>
      <c r="AA125" s="10">
        <v>38</v>
      </c>
      <c r="AB125" s="10">
        <v>16</v>
      </c>
      <c r="AC125" s="10">
        <v>26</v>
      </c>
      <c r="AD125" s="19">
        <v>149</v>
      </c>
      <c r="AE125" s="10">
        <v>61</v>
      </c>
      <c r="AF125" s="10">
        <v>41</v>
      </c>
      <c r="AG125" s="10">
        <v>47</v>
      </c>
    </row>
    <row r="126" spans="1:33" x14ac:dyDescent="0.25">
      <c r="A126" s="244" t="s">
        <v>125</v>
      </c>
      <c r="B126" s="19">
        <v>114</v>
      </c>
      <c r="C126" s="10">
        <v>37</v>
      </c>
      <c r="D126" s="10">
        <v>39</v>
      </c>
      <c r="E126" s="10">
        <v>38</v>
      </c>
      <c r="F126" s="19">
        <v>206</v>
      </c>
      <c r="G126" s="10">
        <v>69</v>
      </c>
      <c r="H126" s="10">
        <v>76</v>
      </c>
      <c r="I126" s="11">
        <v>61</v>
      </c>
      <c r="J126" s="19">
        <v>247</v>
      </c>
      <c r="K126" s="10">
        <v>49</v>
      </c>
      <c r="L126" s="10">
        <v>98</v>
      </c>
      <c r="M126" s="10">
        <v>100</v>
      </c>
      <c r="N126" s="19">
        <v>388</v>
      </c>
      <c r="O126" s="10">
        <v>94</v>
      </c>
      <c r="P126" s="10">
        <v>156</v>
      </c>
      <c r="Q126" s="11">
        <v>138</v>
      </c>
      <c r="R126" s="19">
        <v>624</v>
      </c>
      <c r="S126" s="10">
        <v>177</v>
      </c>
      <c r="T126" s="10">
        <v>295</v>
      </c>
      <c r="U126" s="10">
        <v>152</v>
      </c>
      <c r="V126" s="19">
        <v>1318</v>
      </c>
      <c r="W126" s="10">
        <v>287</v>
      </c>
      <c r="X126" s="10">
        <v>827</v>
      </c>
      <c r="Y126" s="11">
        <v>204</v>
      </c>
      <c r="Z126" s="19">
        <v>291</v>
      </c>
      <c r="AA126" s="10">
        <v>132</v>
      </c>
      <c r="AB126" s="10">
        <v>89</v>
      </c>
      <c r="AC126" s="10">
        <v>70</v>
      </c>
      <c r="AD126" s="19">
        <v>508</v>
      </c>
      <c r="AE126" s="10">
        <v>231</v>
      </c>
      <c r="AF126" s="10">
        <v>140</v>
      </c>
      <c r="AG126" s="10">
        <v>137</v>
      </c>
    </row>
    <row r="127" spans="1:33" x14ac:dyDescent="0.25">
      <c r="A127" s="244" t="s">
        <v>72</v>
      </c>
      <c r="B127" s="19">
        <v>1769</v>
      </c>
      <c r="C127" s="10">
        <v>860</v>
      </c>
      <c r="D127" s="10">
        <v>493</v>
      </c>
      <c r="E127" s="10">
        <v>416</v>
      </c>
      <c r="F127" s="19">
        <v>1876</v>
      </c>
      <c r="G127" s="10">
        <v>901</v>
      </c>
      <c r="H127" s="10">
        <v>530</v>
      </c>
      <c r="I127" s="11">
        <v>445</v>
      </c>
      <c r="J127" s="19">
        <v>1816</v>
      </c>
      <c r="K127" s="10">
        <v>558</v>
      </c>
      <c r="L127" s="10">
        <v>629</v>
      </c>
      <c r="M127" s="10">
        <v>629</v>
      </c>
      <c r="N127" s="19">
        <v>1947</v>
      </c>
      <c r="O127" s="10">
        <v>608</v>
      </c>
      <c r="P127" s="10">
        <v>669</v>
      </c>
      <c r="Q127" s="11">
        <v>670</v>
      </c>
      <c r="R127" s="19">
        <v>1507</v>
      </c>
      <c r="S127" s="10">
        <v>518</v>
      </c>
      <c r="T127" s="10">
        <v>432</v>
      </c>
      <c r="U127" s="10">
        <v>557</v>
      </c>
      <c r="V127" s="19">
        <v>1703</v>
      </c>
      <c r="W127" s="10">
        <v>626</v>
      </c>
      <c r="X127" s="10">
        <v>470</v>
      </c>
      <c r="Y127" s="11">
        <v>607</v>
      </c>
      <c r="Z127" s="19">
        <v>1981</v>
      </c>
      <c r="AA127" s="10">
        <v>892</v>
      </c>
      <c r="AB127" s="10">
        <v>573</v>
      </c>
      <c r="AC127" s="10">
        <v>516</v>
      </c>
      <c r="AD127" s="19">
        <v>2179</v>
      </c>
      <c r="AE127" s="10">
        <v>1001</v>
      </c>
      <c r="AF127" s="10">
        <v>622</v>
      </c>
      <c r="AG127" s="10">
        <v>556</v>
      </c>
    </row>
    <row r="128" spans="1:33" x14ac:dyDescent="0.25">
      <c r="A128" s="244" t="s">
        <v>126</v>
      </c>
      <c r="B128" s="19">
        <v>50</v>
      </c>
      <c r="C128" s="10">
        <v>22</v>
      </c>
      <c r="D128" s="10">
        <v>19</v>
      </c>
      <c r="E128" s="10">
        <v>9</v>
      </c>
      <c r="F128" s="19">
        <v>277</v>
      </c>
      <c r="G128" s="10">
        <v>136</v>
      </c>
      <c r="H128" s="10">
        <v>94</v>
      </c>
      <c r="I128" s="11">
        <v>47</v>
      </c>
      <c r="J128" s="19">
        <v>215</v>
      </c>
      <c r="K128" s="10">
        <v>48</v>
      </c>
      <c r="L128" s="10">
        <v>56</v>
      </c>
      <c r="M128" s="10">
        <v>111</v>
      </c>
      <c r="N128" s="19">
        <v>1741</v>
      </c>
      <c r="O128" s="10">
        <v>387</v>
      </c>
      <c r="P128" s="10">
        <v>580</v>
      </c>
      <c r="Q128" s="11">
        <v>774</v>
      </c>
      <c r="R128" s="19">
        <v>414</v>
      </c>
      <c r="S128" s="10">
        <v>159</v>
      </c>
      <c r="T128" s="10">
        <v>164</v>
      </c>
      <c r="U128" s="10">
        <v>91</v>
      </c>
      <c r="V128" s="19">
        <v>3437</v>
      </c>
      <c r="W128" s="10">
        <v>968</v>
      </c>
      <c r="X128" s="10">
        <v>1667</v>
      </c>
      <c r="Y128" s="11">
        <v>802</v>
      </c>
      <c r="Z128" s="19">
        <v>140</v>
      </c>
      <c r="AA128" s="10">
        <v>85</v>
      </c>
      <c r="AB128" s="10">
        <v>31</v>
      </c>
      <c r="AC128" s="10">
        <v>24</v>
      </c>
      <c r="AD128" s="19">
        <v>1268</v>
      </c>
      <c r="AE128" s="10">
        <v>834</v>
      </c>
      <c r="AF128" s="10">
        <v>287</v>
      </c>
      <c r="AG128" s="10">
        <v>147</v>
      </c>
    </row>
    <row r="129" spans="1:33" x14ac:dyDescent="0.25">
      <c r="A129" s="244" t="s">
        <v>127</v>
      </c>
      <c r="B129" s="19">
        <v>48</v>
      </c>
      <c r="C129" s="10">
        <v>20</v>
      </c>
      <c r="D129" s="10">
        <v>18</v>
      </c>
      <c r="E129" s="10">
        <v>10</v>
      </c>
      <c r="F129" s="19">
        <v>278</v>
      </c>
      <c r="G129" s="10">
        <v>108</v>
      </c>
      <c r="H129" s="10">
        <v>122</v>
      </c>
      <c r="I129" s="11">
        <v>48</v>
      </c>
      <c r="J129" s="19">
        <v>122</v>
      </c>
      <c r="K129" s="10">
        <v>46</v>
      </c>
      <c r="L129" s="10">
        <v>40</v>
      </c>
      <c r="M129" s="10">
        <v>36</v>
      </c>
      <c r="N129" s="19">
        <v>838</v>
      </c>
      <c r="O129" s="10">
        <v>341</v>
      </c>
      <c r="P129" s="10">
        <v>244</v>
      </c>
      <c r="Q129" s="11">
        <v>253</v>
      </c>
      <c r="R129" s="19">
        <v>164</v>
      </c>
      <c r="S129" s="10">
        <v>72</v>
      </c>
      <c r="T129" s="10">
        <v>67</v>
      </c>
      <c r="U129" s="10">
        <v>25</v>
      </c>
      <c r="V129" s="19">
        <v>1034</v>
      </c>
      <c r="W129" s="10">
        <v>474</v>
      </c>
      <c r="X129" s="10">
        <v>417</v>
      </c>
      <c r="Y129" s="11">
        <v>143</v>
      </c>
      <c r="Z129" s="19">
        <v>109</v>
      </c>
      <c r="AA129" s="10">
        <v>42</v>
      </c>
      <c r="AB129" s="10">
        <v>26</v>
      </c>
      <c r="AC129" s="10">
        <v>41</v>
      </c>
      <c r="AD129" s="19">
        <v>761</v>
      </c>
      <c r="AE129" s="10">
        <v>409</v>
      </c>
      <c r="AF129" s="10">
        <v>182</v>
      </c>
      <c r="AG129" s="10">
        <v>170</v>
      </c>
    </row>
    <row r="130" spans="1:33" x14ac:dyDescent="0.25">
      <c r="A130" s="244" t="s">
        <v>128</v>
      </c>
      <c r="B130" s="19">
        <v>618</v>
      </c>
      <c r="C130" s="10">
        <v>297</v>
      </c>
      <c r="D130" s="10">
        <v>153</v>
      </c>
      <c r="E130" s="10">
        <v>168</v>
      </c>
      <c r="F130" s="19">
        <v>5018</v>
      </c>
      <c r="G130" s="10">
        <v>2121</v>
      </c>
      <c r="H130" s="10">
        <v>1294</v>
      </c>
      <c r="I130" s="11">
        <v>1603</v>
      </c>
      <c r="J130" s="19">
        <v>1263</v>
      </c>
      <c r="K130" s="10">
        <v>378</v>
      </c>
      <c r="L130" s="10">
        <v>374</v>
      </c>
      <c r="M130" s="10">
        <v>511</v>
      </c>
      <c r="N130" s="19">
        <v>11944</v>
      </c>
      <c r="O130" s="10">
        <v>3034</v>
      </c>
      <c r="P130" s="10">
        <v>4226</v>
      </c>
      <c r="Q130" s="11">
        <v>4684</v>
      </c>
      <c r="R130" s="19">
        <v>3068</v>
      </c>
      <c r="S130" s="10">
        <v>1244</v>
      </c>
      <c r="T130" s="10">
        <v>1258</v>
      </c>
      <c r="U130" s="10">
        <v>566</v>
      </c>
      <c r="V130" s="19">
        <v>36789</v>
      </c>
      <c r="W130" s="10">
        <v>12384</v>
      </c>
      <c r="X130" s="10">
        <v>17978</v>
      </c>
      <c r="Y130" s="11">
        <v>6427</v>
      </c>
      <c r="Z130" s="19">
        <v>1109</v>
      </c>
      <c r="AA130" s="10">
        <v>542</v>
      </c>
      <c r="AB130" s="10">
        <v>321</v>
      </c>
      <c r="AC130" s="10">
        <v>246</v>
      </c>
      <c r="AD130" s="19">
        <v>10717</v>
      </c>
      <c r="AE130" s="10">
        <v>6146</v>
      </c>
      <c r="AF130" s="10">
        <v>2832</v>
      </c>
      <c r="AG130" s="10">
        <v>1739</v>
      </c>
    </row>
    <row r="131" spans="1:33" x14ac:dyDescent="0.25">
      <c r="A131" s="244" t="s">
        <v>129</v>
      </c>
      <c r="B131" s="19">
        <v>12</v>
      </c>
      <c r="C131" s="10">
        <v>0</v>
      </c>
      <c r="D131" s="10">
        <v>11</v>
      </c>
      <c r="E131" s="10">
        <v>1</v>
      </c>
      <c r="F131" s="19">
        <v>155</v>
      </c>
      <c r="G131" s="10">
        <v>0</v>
      </c>
      <c r="H131" s="10">
        <v>153</v>
      </c>
      <c r="I131" s="11">
        <v>2</v>
      </c>
      <c r="J131" s="19">
        <v>18</v>
      </c>
      <c r="K131" s="10">
        <v>10</v>
      </c>
      <c r="L131" s="10">
        <v>4</v>
      </c>
      <c r="M131" s="10">
        <v>4</v>
      </c>
      <c r="N131" s="19">
        <v>66</v>
      </c>
      <c r="O131" s="10">
        <v>47</v>
      </c>
      <c r="P131" s="10">
        <v>8</v>
      </c>
      <c r="Q131" s="11">
        <v>11</v>
      </c>
      <c r="R131" s="19">
        <v>16</v>
      </c>
      <c r="S131" s="10">
        <v>10</v>
      </c>
      <c r="T131" s="10">
        <v>2</v>
      </c>
      <c r="U131" s="10">
        <v>4</v>
      </c>
      <c r="V131" s="19">
        <v>62</v>
      </c>
      <c r="W131" s="10">
        <v>24</v>
      </c>
      <c r="X131" s="10">
        <v>10</v>
      </c>
      <c r="Y131" s="11">
        <v>28</v>
      </c>
      <c r="Z131" s="19">
        <v>13</v>
      </c>
      <c r="AA131" s="10">
        <v>7</v>
      </c>
      <c r="AB131" s="10">
        <v>3</v>
      </c>
      <c r="AC131" s="10">
        <v>3</v>
      </c>
      <c r="AD131" s="19">
        <v>24</v>
      </c>
      <c r="AE131" s="10">
        <v>11</v>
      </c>
      <c r="AF131" s="10">
        <v>5</v>
      </c>
      <c r="AG131" s="10">
        <v>8</v>
      </c>
    </row>
    <row r="132" spans="1:33" x14ac:dyDescent="0.25">
      <c r="A132" s="244" t="s">
        <v>130</v>
      </c>
      <c r="B132" s="19">
        <v>18</v>
      </c>
      <c r="C132" s="10">
        <v>12</v>
      </c>
      <c r="D132" s="10">
        <v>6</v>
      </c>
      <c r="E132" s="10">
        <v>0</v>
      </c>
      <c r="F132" s="19">
        <v>141</v>
      </c>
      <c r="G132" s="10">
        <v>83</v>
      </c>
      <c r="H132" s="10">
        <v>57</v>
      </c>
      <c r="I132" s="11">
        <v>1</v>
      </c>
      <c r="J132" s="19">
        <v>74</v>
      </c>
      <c r="K132" s="10">
        <v>6</v>
      </c>
      <c r="L132" s="10">
        <v>35</v>
      </c>
      <c r="M132" s="10">
        <v>33</v>
      </c>
      <c r="N132" s="19">
        <v>469</v>
      </c>
      <c r="O132" s="10">
        <v>33</v>
      </c>
      <c r="P132" s="10">
        <v>185</v>
      </c>
      <c r="Q132" s="11">
        <v>251</v>
      </c>
      <c r="R132" s="19">
        <v>125</v>
      </c>
      <c r="S132" s="10">
        <v>26</v>
      </c>
      <c r="T132" s="10">
        <v>20</v>
      </c>
      <c r="U132" s="10">
        <v>79</v>
      </c>
      <c r="V132" s="19">
        <v>638</v>
      </c>
      <c r="W132" s="10">
        <v>149</v>
      </c>
      <c r="X132" s="10">
        <v>125</v>
      </c>
      <c r="Y132" s="11">
        <v>364</v>
      </c>
      <c r="Z132" s="19">
        <v>28</v>
      </c>
      <c r="AA132" s="10">
        <v>12</v>
      </c>
      <c r="AB132" s="10">
        <v>5</v>
      </c>
      <c r="AC132" s="10">
        <v>11</v>
      </c>
      <c r="AD132" s="19">
        <v>368</v>
      </c>
      <c r="AE132" s="10">
        <v>235</v>
      </c>
      <c r="AF132" s="10">
        <v>82</v>
      </c>
      <c r="AG132" s="10">
        <v>51</v>
      </c>
    </row>
    <row r="133" spans="1:33" x14ac:dyDescent="0.25">
      <c r="A133" s="244" t="s">
        <v>131</v>
      </c>
      <c r="B133" s="19">
        <v>40</v>
      </c>
      <c r="C133" s="10">
        <v>22</v>
      </c>
      <c r="D133" s="10">
        <v>10</v>
      </c>
      <c r="E133" s="10">
        <v>8</v>
      </c>
      <c r="F133" s="19">
        <v>126</v>
      </c>
      <c r="G133" s="10">
        <v>53</v>
      </c>
      <c r="H133" s="10">
        <v>39</v>
      </c>
      <c r="I133" s="11">
        <v>34</v>
      </c>
      <c r="J133" s="19">
        <v>86</v>
      </c>
      <c r="K133" s="10">
        <v>24</v>
      </c>
      <c r="L133" s="10">
        <v>32</v>
      </c>
      <c r="M133" s="10">
        <v>30</v>
      </c>
      <c r="N133" s="19">
        <v>415</v>
      </c>
      <c r="O133" s="10">
        <v>111</v>
      </c>
      <c r="P133" s="10">
        <v>125</v>
      </c>
      <c r="Q133" s="11">
        <v>179</v>
      </c>
      <c r="R133" s="19">
        <v>151</v>
      </c>
      <c r="S133" s="10">
        <v>75</v>
      </c>
      <c r="T133" s="10">
        <v>37</v>
      </c>
      <c r="U133" s="10">
        <v>39</v>
      </c>
      <c r="V133" s="19">
        <v>505</v>
      </c>
      <c r="W133" s="10">
        <v>184</v>
      </c>
      <c r="X133" s="10">
        <v>136</v>
      </c>
      <c r="Y133" s="11">
        <v>185</v>
      </c>
      <c r="Z133" s="19">
        <v>104</v>
      </c>
      <c r="AA133" s="10">
        <v>33</v>
      </c>
      <c r="AB133" s="10">
        <v>20</v>
      </c>
      <c r="AC133" s="10">
        <v>51</v>
      </c>
      <c r="AD133" s="19">
        <v>285</v>
      </c>
      <c r="AE133" s="10">
        <v>87</v>
      </c>
      <c r="AF133" s="10">
        <v>56</v>
      </c>
      <c r="AG133" s="10">
        <v>142</v>
      </c>
    </row>
    <row r="134" spans="1:33" x14ac:dyDescent="0.25">
      <c r="A134" s="244" t="s">
        <v>132</v>
      </c>
      <c r="B134" s="19">
        <v>7</v>
      </c>
      <c r="C134" s="10">
        <v>2</v>
      </c>
      <c r="D134" s="10">
        <v>4</v>
      </c>
      <c r="E134" s="10">
        <v>1</v>
      </c>
      <c r="F134" s="19">
        <v>14</v>
      </c>
      <c r="G134" s="10">
        <v>4</v>
      </c>
      <c r="H134" s="10">
        <v>8</v>
      </c>
      <c r="I134" s="11">
        <v>2</v>
      </c>
      <c r="J134" s="19">
        <v>19</v>
      </c>
      <c r="K134" s="10">
        <v>4</v>
      </c>
      <c r="L134" s="10">
        <v>8</v>
      </c>
      <c r="M134" s="10">
        <v>7</v>
      </c>
      <c r="N134" s="19">
        <v>94</v>
      </c>
      <c r="O134" s="10">
        <v>10</v>
      </c>
      <c r="P134" s="10">
        <v>62</v>
      </c>
      <c r="Q134" s="11">
        <v>22</v>
      </c>
      <c r="R134" s="19">
        <v>22</v>
      </c>
      <c r="S134" s="10">
        <v>8</v>
      </c>
      <c r="T134" s="10">
        <v>10</v>
      </c>
      <c r="U134" s="10">
        <v>4</v>
      </c>
      <c r="V134" s="19">
        <v>82</v>
      </c>
      <c r="W134" s="10">
        <v>18</v>
      </c>
      <c r="X134" s="10">
        <v>47</v>
      </c>
      <c r="Y134" s="11">
        <v>17</v>
      </c>
      <c r="Z134" s="19">
        <v>10</v>
      </c>
      <c r="AA134" s="10">
        <v>3</v>
      </c>
      <c r="AB134" s="10">
        <v>3</v>
      </c>
      <c r="AC134" s="10">
        <v>4</v>
      </c>
      <c r="AD134" s="19">
        <v>25</v>
      </c>
      <c r="AE134" s="10">
        <v>10</v>
      </c>
      <c r="AF134" s="10">
        <v>6</v>
      </c>
      <c r="AG134" s="10">
        <v>9</v>
      </c>
    </row>
    <row r="135" spans="1:33" x14ac:dyDescent="0.25">
      <c r="A135" s="244" t="s">
        <v>133</v>
      </c>
      <c r="B135" s="19">
        <v>0</v>
      </c>
      <c r="C135" s="10">
        <v>0</v>
      </c>
      <c r="D135" s="10">
        <v>0</v>
      </c>
      <c r="E135" s="10">
        <v>0</v>
      </c>
      <c r="F135" s="19">
        <v>0</v>
      </c>
      <c r="G135" s="10">
        <v>0</v>
      </c>
      <c r="H135" s="10">
        <v>0</v>
      </c>
      <c r="I135" s="11">
        <v>0</v>
      </c>
      <c r="J135" s="19">
        <v>2</v>
      </c>
      <c r="K135" s="10">
        <v>0</v>
      </c>
      <c r="L135" s="10">
        <v>2</v>
      </c>
      <c r="M135" s="10">
        <v>0</v>
      </c>
      <c r="N135" s="19">
        <v>15</v>
      </c>
      <c r="O135" s="10">
        <v>0</v>
      </c>
      <c r="P135" s="10">
        <v>15</v>
      </c>
      <c r="Q135" s="11">
        <v>0</v>
      </c>
      <c r="R135" s="19">
        <v>1</v>
      </c>
      <c r="S135" s="10">
        <v>1</v>
      </c>
      <c r="T135" s="10">
        <v>0</v>
      </c>
      <c r="U135" s="10">
        <v>0</v>
      </c>
      <c r="V135" s="19">
        <v>2</v>
      </c>
      <c r="W135" s="10">
        <v>2</v>
      </c>
      <c r="X135" s="10">
        <v>0</v>
      </c>
      <c r="Y135" s="11">
        <v>0</v>
      </c>
      <c r="Z135" s="19">
        <v>0</v>
      </c>
      <c r="AA135" s="10">
        <v>0</v>
      </c>
      <c r="AB135" s="10">
        <v>0</v>
      </c>
      <c r="AC135" s="10">
        <v>0</v>
      </c>
      <c r="AD135" s="19">
        <v>0</v>
      </c>
      <c r="AE135" s="10">
        <v>0</v>
      </c>
      <c r="AF135" s="10">
        <v>0</v>
      </c>
      <c r="AG135" s="10">
        <v>0</v>
      </c>
    </row>
    <row r="136" spans="1:33" x14ac:dyDescent="0.25">
      <c r="A136" s="244" t="s">
        <v>134</v>
      </c>
      <c r="B136" s="19">
        <v>58</v>
      </c>
      <c r="C136" s="10">
        <v>2</v>
      </c>
      <c r="D136" s="10">
        <v>1</v>
      </c>
      <c r="E136" s="10">
        <v>55</v>
      </c>
      <c r="F136" s="19">
        <v>68</v>
      </c>
      <c r="G136" s="10">
        <v>3</v>
      </c>
      <c r="H136" s="10">
        <v>2</v>
      </c>
      <c r="I136" s="11">
        <v>63</v>
      </c>
      <c r="J136" s="19">
        <v>24</v>
      </c>
      <c r="K136" s="10">
        <v>13</v>
      </c>
      <c r="L136" s="10">
        <v>6</v>
      </c>
      <c r="M136" s="10">
        <v>5</v>
      </c>
      <c r="N136" s="19">
        <v>43</v>
      </c>
      <c r="O136" s="10">
        <v>24</v>
      </c>
      <c r="P136" s="10">
        <v>10</v>
      </c>
      <c r="Q136" s="11">
        <v>9</v>
      </c>
      <c r="R136" s="19">
        <v>33</v>
      </c>
      <c r="S136" s="10">
        <v>15</v>
      </c>
      <c r="T136" s="10">
        <v>1</v>
      </c>
      <c r="U136" s="10">
        <v>17</v>
      </c>
      <c r="V136" s="19">
        <v>43</v>
      </c>
      <c r="W136" s="10">
        <v>23</v>
      </c>
      <c r="X136" s="10">
        <v>1</v>
      </c>
      <c r="Y136" s="11">
        <v>19</v>
      </c>
      <c r="Z136" s="19">
        <v>63</v>
      </c>
      <c r="AA136" s="10">
        <v>25</v>
      </c>
      <c r="AB136" s="10">
        <v>29</v>
      </c>
      <c r="AC136" s="10">
        <v>9</v>
      </c>
      <c r="AD136" s="19">
        <v>82</v>
      </c>
      <c r="AE136" s="10">
        <v>30</v>
      </c>
      <c r="AF136" s="10">
        <v>38</v>
      </c>
      <c r="AG136" s="10">
        <v>14</v>
      </c>
    </row>
    <row r="137" spans="1:33" x14ac:dyDescent="0.25">
      <c r="A137" s="244" t="s">
        <v>73</v>
      </c>
      <c r="B137" s="19">
        <v>322</v>
      </c>
      <c r="C137" s="10">
        <v>125</v>
      </c>
      <c r="D137" s="10">
        <v>84</v>
      </c>
      <c r="E137" s="10">
        <v>113</v>
      </c>
      <c r="F137" s="19">
        <v>2495</v>
      </c>
      <c r="G137" s="10">
        <v>1004</v>
      </c>
      <c r="H137" s="10">
        <v>714</v>
      </c>
      <c r="I137" s="11">
        <v>777</v>
      </c>
      <c r="J137" s="19">
        <v>625</v>
      </c>
      <c r="K137" s="10">
        <v>203</v>
      </c>
      <c r="L137" s="10">
        <v>230</v>
      </c>
      <c r="M137" s="10">
        <v>192</v>
      </c>
      <c r="N137" s="19">
        <v>5617</v>
      </c>
      <c r="O137" s="10">
        <v>1703</v>
      </c>
      <c r="P137" s="10">
        <v>2017</v>
      </c>
      <c r="Q137" s="11">
        <v>1897</v>
      </c>
      <c r="R137" s="19">
        <v>644</v>
      </c>
      <c r="S137" s="10">
        <v>215</v>
      </c>
      <c r="T137" s="10">
        <v>225</v>
      </c>
      <c r="U137" s="10">
        <v>204</v>
      </c>
      <c r="V137" s="19">
        <v>6115</v>
      </c>
      <c r="W137" s="10">
        <v>1966</v>
      </c>
      <c r="X137" s="10">
        <v>2091</v>
      </c>
      <c r="Y137" s="11">
        <v>2058</v>
      </c>
      <c r="Z137" s="19">
        <v>523</v>
      </c>
      <c r="AA137" s="10">
        <v>204</v>
      </c>
      <c r="AB137" s="10">
        <v>160</v>
      </c>
      <c r="AC137" s="10">
        <v>159</v>
      </c>
      <c r="AD137" s="19">
        <v>4465</v>
      </c>
      <c r="AE137" s="10">
        <v>2108</v>
      </c>
      <c r="AF137" s="10">
        <v>1311</v>
      </c>
      <c r="AG137" s="10">
        <v>1046</v>
      </c>
    </row>
    <row r="138" spans="1:33" x14ac:dyDescent="0.25">
      <c r="A138" s="245" t="s">
        <v>135</v>
      </c>
      <c r="B138" s="246">
        <v>16</v>
      </c>
      <c r="C138" s="175">
        <v>5</v>
      </c>
      <c r="D138" s="175">
        <v>3</v>
      </c>
      <c r="E138" s="175">
        <v>8</v>
      </c>
      <c r="F138" s="246">
        <v>37</v>
      </c>
      <c r="G138" s="175">
        <v>11</v>
      </c>
      <c r="H138" s="175">
        <v>9</v>
      </c>
      <c r="I138" s="247">
        <v>17</v>
      </c>
      <c r="J138" s="246">
        <v>40</v>
      </c>
      <c r="K138" s="175">
        <v>10</v>
      </c>
      <c r="L138" s="175">
        <v>16</v>
      </c>
      <c r="M138" s="175">
        <v>14</v>
      </c>
      <c r="N138" s="246">
        <v>86</v>
      </c>
      <c r="O138" s="175">
        <v>21</v>
      </c>
      <c r="P138" s="175">
        <v>30</v>
      </c>
      <c r="Q138" s="247">
        <v>35</v>
      </c>
      <c r="R138" s="246">
        <v>27</v>
      </c>
      <c r="S138" s="175">
        <v>15</v>
      </c>
      <c r="T138" s="175">
        <v>5</v>
      </c>
      <c r="U138" s="175">
        <v>7</v>
      </c>
      <c r="V138" s="246">
        <v>63</v>
      </c>
      <c r="W138" s="175">
        <v>36</v>
      </c>
      <c r="X138" s="175">
        <v>12</v>
      </c>
      <c r="Y138" s="247">
        <v>15</v>
      </c>
      <c r="Z138" s="246">
        <v>20</v>
      </c>
      <c r="AA138" s="175">
        <v>15</v>
      </c>
      <c r="AB138" s="175">
        <v>3</v>
      </c>
      <c r="AC138" s="175">
        <v>2</v>
      </c>
      <c r="AD138" s="246">
        <v>44</v>
      </c>
      <c r="AE138" s="175">
        <v>30</v>
      </c>
      <c r="AF138" s="175">
        <v>9</v>
      </c>
      <c r="AG138" s="175">
        <v>5</v>
      </c>
    </row>
  </sheetData>
  <mergeCells count="29">
    <mergeCell ref="Z4:AC4"/>
    <mergeCell ref="AD4:AG4"/>
    <mergeCell ref="Z6:AG6"/>
    <mergeCell ref="A73:A74"/>
    <mergeCell ref="B73:E73"/>
    <mergeCell ref="F73:I73"/>
    <mergeCell ref="R73:U73"/>
    <mergeCell ref="V73:Y73"/>
    <mergeCell ref="J4:M4"/>
    <mergeCell ref="N4:Q4"/>
    <mergeCell ref="J6:Q6"/>
    <mergeCell ref="R4:U4"/>
    <mergeCell ref="V4:Y4"/>
    <mergeCell ref="R6:Y6"/>
    <mergeCell ref="A4:A5"/>
    <mergeCell ref="B4:E4"/>
    <mergeCell ref="A1:Q1"/>
    <mergeCell ref="A72:Q72"/>
    <mergeCell ref="J73:M73"/>
    <mergeCell ref="N73:Q73"/>
    <mergeCell ref="J75:Q75"/>
    <mergeCell ref="A2:I2"/>
    <mergeCell ref="F4:I4"/>
    <mergeCell ref="B6:I6"/>
    <mergeCell ref="R75:Y75"/>
    <mergeCell ref="Z73:AC73"/>
    <mergeCell ref="AD73:AG73"/>
    <mergeCell ref="Z75:AG75"/>
    <mergeCell ref="B75:I7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2019</vt:lpstr>
      <vt:lpstr>2021</vt:lpstr>
      <vt:lpstr>2022</vt:lpstr>
      <vt:lpstr>2023</vt:lpstr>
      <vt:lpstr>2024</vt:lpstr>
      <vt:lpstr>2025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Dlohoš</dc:creator>
  <cp:lastModifiedBy>Vladimír Chlad</cp:lastModifiedBy>
  <cp:lastPrinted>2023-05-11T13:25:14Z</cp:lastPrinted>
  <dcterms:created xsi:type="dcterms:W3CDTF">2012-02-09T11:19:53Z</dcterms:created>
  <dcterms:modified xsi:type="dcterms:W3CDTF">2026-04-10T12:07:15Z</dcterms:modified>
</cp:coreProperties>
</file>